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2.xml" ContentType="application/vnd.openxmlformats-officedocument.drawing+xml"/>
  <Override PartName="/xl/ink/ink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-105" yWindow="-105" windowWidth="23250" windowHeight="12450" tabRatio="750" firstSheet="1" activeTab="1"/>
  </bookViews>
  <sheets>
    <sheet name="Introducción" sheetId="15" state="hidden" r:id="rId1"/>
    <sheet name="Paramunicipal" sheetId="14" r:id="rId2"/>
    <sheet name="Int. Paramunicipal" sheetId="13" r:id="rId3"/>
    <sheet name="31120" sheetId="2" r:id="rId4"/>
    <sheet name="Int. 31120" sheetId="1" r:id="rId5"/>
    <sheet name="31130" sheetId="4" r:id="rId6"/>
    <sheet name="Int. 31130" sheetId="3" r:id="rId7"/>
    <sheet name="31200" sheetId="6" r:id="rId8"/>
    <sheet name="Int. 31200" sheetId="5" r:id="rId9"/>
    <sheet name="32200" sheetId="8" r:id="rId10"/>
    <sheet name="Int. 32200" sheetId="7" r:id="rId11"/>
    <sheet name="32300" sheetId="10" r:id="rId12"/>
    <sheet name="Int. 32300" sheetId="9" r:id="rId13"/>
    <sheet name="32400" sheetId="12" r:id="rId14"/>
    <sheet name="Int. 32400" sheetId="11" r:id="rId15"/>
  </sheets>
  <definedNames>
    <definedName name="ANIO_INFORME">#REF!</definedName>
    <definedName name="ANIO1P">#REF!</definedName>
    <definedName name="ANIO1R">#REF!</definedName>
    <definedName name="ANIO2P">#REF!</definedName>
    <definedName name="ANIO2R">#REF!</definedName>
    <definedName name="ANIO3P">#REF!</definedName>
    <definedName name="ANIO3R">#REF!</definedName>
    <definedName name="ANIO4P">#REF!</definedName>
    <definedName name="ANIO4R">#REF!</definedName>
    <definedName name="ANIO5P">#REF!</definedName>
    <definedName name="ANIO5R">#REF!</definedName>
    <definedName name="ANIO6P">#REF!</definedName>
    <definedName name="BALANZ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2" l="1"/>
  <c r="I69" i="2"/>
  <c r="M69" i="2"/>
  <c r="Q69" i="2"/>
  <c r="U69" i="2"/>
  <c r="Y69" i="2"/>
  <c r="AC69" i="2"/>
  <c r="AG69" i="2"/>
  <c r="AK69" i="2"/>
  <c r="AO69" i="2"/>
  <c r="AS69" i="2"/>
  <c r="AW69" i="2"/>
  <c r="BA69" i="2"/>
  <c r="BE69" i="2"/>
  <c r="BI69" i="2"/>
  <c r="BM69" i="2"/>
  <c r="BQ69" i="2"/>
  <c r="BU69" i="2"/>
  <c r="BY69" i="2"/>
  <c r="CC69" i="2"/>
  <c r="CG69" i="2"/>
  <c r="E82" i="2"/>
  <c r="F82" i="2"/>
  <c r="G82" i="2"/>
  <c r="I82" i="2"/>
  <c r="J82" i="2"/>
  <c r="K82" i="2"/>
  <c r="M82" i="2"/>
  <c r="M97" i="2" s="1"/>
  <c r="M148" i="2" s="1"/>
  <c r="N82" i="2"/>
  <c r="O82" i="2"/>
  <c r="Q82" i="2"/>
  <c r="R82" i="2"/>
  <c r="S82" i="2"/>
  <c r="U82" i="2"/>
  <c r="U97" i="2" s="1"/>
  <c r="U148" i="2" s="1"/>
  <c r="V82" i="2"/>
  <c r="W82" i="2"/>
  <c r="Y82" i="2"/>
  <c r="Z82" i="2"/>
  <c r="AA82" i="2"/>
  <c r="AC82" i="2"/>
  <c r="AC97" i="2" s="1"/>
  <c r="AC148" i="2" s="1"/>
  <c r="AD82" i="2"/>
  <c r="AE82" i="2"/>
  <c r="AG82" i="2"/>
  <c r="AH82" i="2"/>
  <c r="AI82" i="2"/>
  <c r="AK82" i="2"/>
  <c r="AL82" i="2"/>
  <c r="AM82" i="2"/>
  <c r="AO82" i="2"/>
  <c r="AP82" i="2"/>
  <c r="AQ82" i="2"/>
  <c r="AS82" i="2"/>
  <c r="AS97" i="2" s="1"/>
  <c r="AS148" i="2" s="1"/>
  <c r="AT82" i="2"/>
  <c r="AU82" i="2"/>
  <c r="AW82" i="2"/>
  <c r="AX82" i="2"/>
  <c r="AY82" i="2"/>
  <c r="BA82" i="2"/>
  <c r="BA97" i="2" s="1"/>
  <c r="BA148" i="2" s="1"/>
  <c r="BB82" i="2"/>
  <c r="BC82" i="2"/>
  <c r="BE82" i="2"/>
  <c r="BF82" i="2"/>
  <c r="BG82" i="2"/>
  <c r="BI82" i="2"/>
  <c r="BI97" i="2" s="1"/>
  <c r="BI148" i="2" s="1"/>
  <c r="BJ82" i="2"/>
  <c r="BK82" i="2"/>
  <c r="BM82" i="2"/>
  <c r="BN82" i="2"/>
  <c r="BO82" i="2"/>
  <c r="BQ82" i="2"/>
  <c r="BR82" i="2"/>
  <c r="BS82" i="2"/>
  <c r="BU82" i="2"/>
  <c r="BV82" i="2"/>
  <c r="BW82" i="2"/>
  <c r="BY82" i="2"/>
  <c r="BY97" i="2" s="1"/>
  <c r="BY148" i="2" s="1"/>
  <c r="BZ82" i="2"/>
  <c r="CA82" i="2"/>
  <c r="CC82" i="2"/>
  <c r="CD82" i="2"/>
  <c r="CE82" i="2"/>
  <c r="CG82" i="2"/>
  <c r="CG97" i="2" s="1"/>
  <c r="CG148" i="2" s="1"/>
  <c r="CH82" i="2"/>
  <c r="CI82" i="2"/>
  <c r="E95" i="2"/>
  <c r="F95" i="2"/>
  <c r="F97" i="2" s="1"/>
  <c r="F148" i="2" s="1"/>
  <c r="G95" i="2"/>
  <c r="G97" i="2" s="1"/>
  <c r="I95" i="2"/>
  <c r="I97" i="2" s="1"/>
  <c r="J95" i="2"/>
  <c r="K95" i="2"/>
  <c r="M95" i="2"/>
  <c r="N95" i="2"/>
  <c r="O95" i="2"/>
  <c r="Q95" i="2"/>
  <c r="Q97" i="2" s="1"/>
  <c r="R95" i="2"/>
  <c r="R97" i="2" s="1"/>
  <c r="S95" i="2"/>
  <c r="S97" i="2" s="1"/>
  <c r="S148" i="2" s="1"/>
  <c r="U95" i="2"/>
  <c r="V95" i="2"/>
  <c r="V97" i="2" s="1"/>
  <c r="W95" i="2"/>
  <c r="W97" i="2" s="1"/>
  <c r="Y95" i="2"/>
  <c r="Y97" i="2" s="1"/>
  <c r="Z95" i="2"/>
  <c r="AA95" i="2"/>
  <c r="AC95" i="2"/>
  <c r="AD95" i="2"/>
  <c r="AE95" i="2"/>
  <c r="AG95" i="2"/>
  <c r="AG97" i="2" s="1"/>
  <c r="AG148" i="2" s="1"/>
  <c r="AH95" i="2"/>
  <c r="AH97" i="2" s="1"/>
  <c r="AH148" i="2" s="1"/>
  <c r="AI95" i="2"/>
  <c r="AI97" i="2" s="1"/>
  <c r="AI148" i="2" s="1"/>
  <c r="AK95" i="2"/>
  <c r="AL95" i="2"/>
  <c r="AL97" i="2" s="1"/>
  <c r="AL148" i="2" s="1"/>
  <c r="AM95" i="2"/>
  <c r="AM97" i="2" s="1"/>
  <c r="AM148" i="2" s="1"/>
  <c r="AO95" i="2"/>
  <c r="AO97" i="2" s="1"/>
  <c r="AP95" i="2"/>
  <c r="AQ95" i="2"/>
  <c r="AS95" i="2"/>
  <c r="AT95" i="2"/>
  <c r="AU95" i="2"/>
  <c r="AW95" i="2"/>
  <c r="AW97" i="2" s="1"/>
  <c r="AW148" i="2" s="1"/>
  <c r="AX95" i="2"/>
  <c r="AX97" i="2" s="1"/>
  <c r="AX148" i="2" s="1"/>
  <c r="AY95" i="2"/>
  <c r="AY97" i="2" s="1"/>
  <c r="BA95" i="2"/>
  <c r="BB95" i="2"/>
  <c r="BB97" i="2" s="1"/>
  <c r="BC95" i="2"/>
  <c r="BC97" i="2" s="1"/>
  <c r="BE95" i="2"/>
  <c r="BE97" i="2" s="1"/>
  <c r="BF95" i="2"/>
  <c r="BG95" i="2"/>
  <c r="BI95" i="2"/>
  <c r="BJ95" i="2"/>
  <c r="BK95" i="2"/>
  <c r="BM95" i="2"/>
  <c r="BM97" i="2" s="1"/>
  <c r="BN95" i="2"/>
  <c r="BN97" i="2" s="1"/>
  <c r="BO95" i="2"/>
  <c r="BO97" i="2" s="1"/>
  <c r="BQ95" i="2"/>
  <c r="BR95" i="2"/>
  <c r="BR97" i="2" s="1"/>
  <c r="BR148" i="2" s="1"/>
  <c r="BS95" i="2"/>
  <c r="BS97" i="2" s="1"/>
  <c r="BS148" i="2" s="1"/>
  <c r="BU95" i="2"/>
  <c r="BU97" i="2" s="1"/>
  <c r="BV95" i="2"/>
  <c r="BW95" i="2"/>
  <c r="BY95" i="2"/>
  <c r="BZ95" i="2"/>
  <c r="CA95" i="2"/>
  <c r="CC95" i="2"/>
  <c r="CC97" i="2" s="1"/>
  <c r="CC148" i="2" s="1"/>
  <c r="CD95" i="2"/>
  <c r="CD97" i="2" s="1"/>
  <c r="CD148" i="2" s="1"/>
  <c r="CE95" i="2"/>
  <c r="CE97" i="2" s="1"/>
  <c r="CG95" i="2"/>
  <c r="CH95" i="2"/>
  <c r="CH97" i="2" s="1"/>
  <c r="CH148" i="2" s="1"/>
  <c r="CI95" i="2"/>
  <c r="CI97" i="2" s="1"/>
  <c r="CI148" i="2" s="1"/>
  <c r="E97" i="2"/>
  <c r="E148" i="2" s="1"/>
  <c r="J97" i="2"/>
  <c r="K97" i="2"/>
  <c r="N97" i="2"/>
  <c r="O97" i="2"/>
  <c r="Z97" i="2"/>
  <c r="AA97" i="2"/>
  <c r="AD97" i="2"/>
  <c r="AD148" i="2" s="1"/>
  <c r="AE97" i="2"/>
  <c r="AK97" i="2"/>
  <c r="AK148" i="2" s="1"/>
  <c r="AP97" i="2"/>
  <c r="AQ97" i="2"/>
  <c r="AT97" i="2"/>
  <c r="AU97" i="2"/>
  <c r="BF97" i="2"/>
  <c r="BG97" i="2"/>
  <c r="BJ97" i="2"/>
  <c r="BJ148" i="2" s="1"/>
  <c r="BK97" i="2"/>
  <c r="BQ97" i="2"/>
  <c r="BQ148" i="2" s="1"/>
  <c r="BV97" i="2"/>
  <c r="BW97" i="2"/>
  <c r="BZ97" i="2"/>
  <c r="BZ148" i="2" s="1"/>
  <c r="CA97" i="2"/>
  <c r="E111" i="2"/>
  <c r="F111" i="2"/>
  <c r="G111" i="2"/>
  <c r="I111" i="2"/>
  <c r="I123" i="2" s="1"/>
  <c r="J111" i="2"/>
  <c r="J123" i="2" s="1"/>
  <c r="K111" i="2"/>
  <c r="K123" i="2" s="1"/>
  <c r="M111" i="2"/>
  <c r="N111" i="2"/>
  <c r="O111" i="2"/>
  <c r="Q111" i="2"/>
  <c r="Q123" i="2" s="1"/>
  <c r="R111" i="2"/>
  <c r="S111" i="2"/>
  <c r="U111" i="2"/>
  <c r="V111" i="2"/>
  <c r="W111" i="2"/>
  <c r="Y111" i="2"/>
  <c r="Z111" i="2"/>
  <c r="AA111" i="2"/>
  <c r="AA123" i="2" s="1"/>
  <c r="AC111" i="2"/>
  <c r="AD111" i="2"/>
  <c r="AE111" i="2"/>
  <c r="AG111" i="2"/>
  <c r="AH111" i="2"/>
  <c r="AI111" i="2"/>
  <c r="AK111" i="2"/>
  <c r="AL111" i="2"/>
  <c r="AM111" i="2"/>
  <c r="AO111" i="2"/>
  <c r="AP111" i="2"/>
  <c r="AQ111" i="2"/>
  <c r="AQ123" i="2" s="1"/>
  <c r="AS111" i="2"/>
  <c r="AT111" i="2"/>
  <c r="AU111" i="2"/>
  <c r="AW111" i="2"/>
  <c r="AW123" i="2" s="1"/>
  <c r="AX111" i="2"/>
  <c r="AY111" i="2"/>
  <c r="BA111" i="2"/>
  <c r="BB111" i="2"/>
  <c r="BC111" i="2"/>
  <c r="BE111" i="2"/>
  <c r="BF111" i="2"/>
  <c r="BG111" i="2"/>
  <c r="BI111" i="2"/>
  <c r="BJ111" i="2"/>
  <c r="BK111" i="2"/>
  <c r="BM111" i="2"/>
  <c r="BN111" i="2"/>
  <c r="BO111" i="2"/>
  <c r="BQ111" i="2"/>
  <c r="BR111" i="2"/>
  <c r="BS111" i="2"/>
  <c r="BU111" i="2"/>
  <c r="BV111" i="2"/>
  <c r="BW111" i="2"/>
  <c r="BW123" i="2" s="1"/>
  <c r="BY111" i="2"/>
  <c r="BZ111" i="2"/>
  <c r="CA111" i="2"/>
  <c r="CC111" i="2"/>
  <c r="CC123" i="2" s="1"/>
  <c r="CD111" i="2"/>
  <c r="CE111" i="2"/>
  <c r="CG111" i="2"/>
  <c r="CH111" i="2"/>
  <c r="CI111" i="2"/>
  <c r="E121" i="2"/>
  <c r="F121" i="2"/>
  <c r="F123" i="2" s="1"/>
  <c r="G121" i="2"/>
  <c r="K121" i="2"/>
  <c r="M121" i="2"/>
  <c r="M123" i="2" s="1"/>
  <c r="N121" i="2"/>
  <c r="N123" i="2" s="1"/>
  <c r="O121" i="2"/>
  <c r="O123" i="2" s="1"/>
  <c r="Q121" i="2"/>
  <c r="R121" i="2"/>
  <c r="S121" i="2"/>
  <c r="U121" i="2"/>
  <c r="U123" i="2" s="1"/>
  <c r="V121" i="2"/>
  <c r="W121" i="2"/>
  <c r="W123" i="2" s="1"/>
  <c r="Y121" i="2"/>
  <c r="Y123" i="2" s="1"/>
  <c r="Z121" i="2"/>
  <c r="AA121" i="2"/>
  <c r="AC121" i="2"/>
  <c r="AC123" i="2" s="1"/>
  <c r="AD121" i="2"/>
  <c r="AD123" i="2" s="1"/>
  <c r="AE121" i="2"/>
  <c r="AE123" i="2" s="1"/>
  <c r="AG121" i="2"/>
  <c r="AH121" i="2"/>
  <c r="AI121" i="2"/>
  <c r="AK121" i="2"/>
  <c r="AL121" i="2"/>
  <c r="AM121" i="2"/>
  <c r="AM123" i="2" s="1"/>
  <c r="AO121" i="2"/>
  <c r="AO123" i="2" s="1"/>
  <c r="AP121" i="2"/>
  <c r="AQ121" i="2"/>
  <c r="AS121" i="2"/>
  <c r="AS123" i="2" s="1"/>
  <c r="AT121" i="2"/>
  <c r="AT123" i="2" s="1"/>
  <c r="AU121" i="2"/>
  <c r="AU123" i="2" s="1"/>
  <c r="AW121" i="2"/>
  <c r="AX121" i="2"/>
  <c r="AY121" i="2"/>
  <c r="BA121" i="2"/>
  <c r="BA123" i="2" s="1"/>
  <c r="BB121" i="2"/>
  <c r="BB123" i="2" s="1"/>
  <c r="BC121" i="2"/>
  <c r="BC123" i="2" s="1"/>
  <c r="BE121" i="2"/>
  <c r="BE123" i="2" s="1"/>
  <c r="BF121" i="2"/>
  <c r="BG121" i="2"/>
  <c r="BI121" i="2"/>
  <c r="BI123" i="2" s="1"/>
  <c r="BJ121" i="2"/>
  <c r="BJ123" i="2" s="1"/>
  <c r="BK121" i="2"/>
  <c r="BK123" i="2" s="1"/>
  <c r="BM121" i="2"/>
  <c r="BN121" i="2"/>
  <c r="BO121" i="2"/>
  <c r="BQ121" i="2"/>
  <c r="BQ123" i="2" s="1"/>
  <c r="BR121" i="2"/>
  <c r="BR123" i="2" s="1"/>
  <c r="BS121" i="2"/>
  <c r="BS123" i="2" s="1"/>
  <c r="BU121" i="2"/>
  <c r="BU123" i="2" s="1"/>
  <c r="BV121" i="2"/>
  <c r="BW121" i="2"/>
  <c r="BY121" i="2"/>
  <c r="BY123" i="2" s="1"/>
  <c r="BZ121" i="2"/>
  <c r="BZ123" i="2" s="1"/>
  <c r="CA121" i="2"/>
  <c r="CA123" i="2" s="1"/>
  <c r="CC121" i="2"/>
  <c r="CD121" i="2"/>
  <c r="CE121" i="2"/>
  <c r="CG121" i="2"/>
  <c r="CG123" i="2" s="1"/>
  <c r="CH121" i="2"/>
  <c r="CI121" i="2"/>
  <c r="CI123" i="2" s="1"/>
  <c r="E123" i="2"/>
  <c r="R123" i="2"/>
  <c r="S123" i="2"/>
  <c r="V123" i="2"/>
  <c r="AG123" i="2"/>
  <c r="AH123" i="2"/>
  <c r="AI123" i="2"/>
  <c r="AK123" i="2"/>
  <c r="AL123" i="2"/>
  <c r="AX123" i="2"/>
  <c r="AY123" i="2"/>
  <c r="BG123" i="2"/>
  <c r="BM123" i="2"/>
  <c r="BM145" i="2" s="1"/>
  <c r="BN123" i="2"/>
  <c r="BN145" i="2" s="1"/>
  <c r="BO123" i="2"/>
  <c r="CD123" i="2"/>
  <c r="CE123" i="2"/>
  <c r="CH123" i="2"/>
  <c r="E127" i="2"/>
  <c r="F127" i="2"/>
  <c r="G127" i="2"/>
  <c r="I127" i="2"/>
  <c r="J127" i="2"/>
  <c r="K127" i="2"/>
  <c r="M127" i="2"/>
  <c r="N127" i="2"/>
  <c r="O127" i="2"/>
  <c r="Q127" i="2"/>
  <c r="R127" i="2"/>
  <c r="S127" i="2"/>
  <c r="U127" i="2"/>
  <c r="V127" i="2"/>
  <c r="W127" i="2"/>
  <c r="Y127" i="2"/>
  <c r="Z127" i="2"/>
  <c r="AA127" i="2"/>
  <c r="AC127" i="2"/>
  <c r="AD127" i="2"/>
  <c r="AE127" i="2"/>
  <c r="AG127" i="2"/>
  <c r="AG143" i="2" s="1"/>
  <c r="AH127" i="2"/>
  <c r="AH143" i="2" s="1"/>
  <c r="AI127" i="2"/>
  <c r="AK127" i="2"/>
  <c r="AL127" i="2"/>
  <c r="AM127" i="2"/>
  <c r="AO127" i="2"/>
  <c r="AP127" i="2"/>
  <c r="AQ127" i="2"/>
  <c r="AS127" i="2"/>
  <c r="AT127" i="2"/>
  <c r="AU127" i="2"/>
  <c r="AW127" i="2"/>
  <c r="AX127" i="2"/>
  <c r="AY127" i="2"/>
  <c r="BA127" i="2"/>
  <c r="BB127" i="2"/>
  <c r="BC127" i="2"/>
  <c r="BE127" i="2"/>
  <c r="BF127" i="2"/>
  <c r="BG127" i="2"/>
  <c r="BI127" i="2"/>
  <c r="BJ127" i="2"/>
  <c r="BK127" i="2"/>
  <c r="BM127" i="2"/>
  <c r="BM143" i="2" s="1"/>
  <c r="BN127" i="2"/>
  <c r="BN143" i="2" s="1"/>
  <c r="BO127" i="2"/>
  <c r="BQ127" i="2"/>
  <c r="BR127" i="2"/>
  <c r="BS127" i="2"/>
  <c r="BU127" i="2"/>
  <c r="BV127" i="2"/>
  <c r="BW127" i="2"/>
  <c r="BY127" i="2"/>
  <c r="BZ127" i="2"/>
  <c r="CA127" i="2"/>
  <c r="CC127" i="2"/>
  <c r="CD127" i="2"/>
  <c r="CE127" i="2"/>
  <c r="CG127" i="2"/>
  <c r="CH127" i="2"/>
  <c r="CI127" i="2"/>
  <c r="E132" i="2"/>
  <c r="F132" i="2"/>
  <c r="G132" i="2"/>
  <c r="G143" i="2" s="1"/>
  <c r="I132" i="2"/>
  <c r="J132" i="2"/>
  <c r="K132" i="2"/>
  <c r="M132" i="2"/>
  <c r="M143" i="2" s="1"/>
  <c r="M145" i="2" s="1"/>
  <c r="N132" i="2"/>
  <c r="N143" i="2" s="1"/>
  <c r="N145" i="2" s="1"/>
  <c r="O132" i="2"/>
  <c r="Q132" i="2"/>
  <c r="R132" i="2"/>
  <c r="S132" i="2"/>
  <c r="U132" i="2"/>
  <c r="V132" i="2"/>
  <c r="W132" i="2"/>
  <c r="W143" i="2" s="1"/>
  <c r="W145" i="2" s="1"/>
  <c r="Y132" i="2"/>
  <c r="Z132" i="2"/>
  <c r="AA132" i="2"/>
  <c r="AC132" i="2"/>
  <c r="AC143" i="2" s="1"/>
  <c r="AD132" i="2"/>
  <c r="AD143" i="2" s="1"/>
  <c r="AE132" i="2"/>
  <c r="AG132" i="2"/>
  <c r="AH132" i="2"/>
  <c r="AI132" i="2"/>
  <c r="AI143" i="2" s="1"/>
  <c r="AI145" i="2" s="1"/>
  <c r="AK132" i="2"/>
  <c r="AL132" i="2"/>
  <c r="AM132" i="2"/>
  <c r="AM143" i="2" s="1"/>
  <c r="AM145" i="2" s="1"/>
  <c r="AO132" i="2"/>
  <c r="AP132" i="2"/>
  <c r="AQ132" i="2"/>
  <c r="AS132" i="2"/>
  <c r="AS143" i="2" s="1"/>
  <c r="AS145" i="2" s="1"/>
  <c r="AT132" i="2"/>
  <c r="AT143" i="2" s="1"/>
  <c r="AT145" i="2" s="1"/>
  <c r="AU132" i="2"/>
  <c r="AW132" i="2"/>
  <c r="AX132" i="2"/>
  <c r="AY132" i="2"/>
  <c r="AY143" i="2" s="1"/>
  <c r="AY145" i="2" s="1"/>
  <c r="BA132" i="2"/>
  <c r="BB132" i="2"/>
  <c r="BC132" i="2"/>
  <c r="BC143" i="2" s="1"/>
  <c r="BC145" i="2" s="1"/>
  <c r="BE132" i="2"/>
  <c r="BF132" i="2"/>
  <c r="BG132" i="2"/>
  <c r="BI132" i="2"/>
  <c r="BI143" i="2" s="1"/>
  <c r="BJ132" i="2"/>
  <c r="BJ143" i="2" s="1"/>
  <c r="BK132" i="2"/>
  <c r="BM132" i="2"/>
  <c r="BN132" i="2"/>
  <c r="BO132" i="2"/>
  <c r="BO143" i="2" s="1"/>
  <c r="BO145" i="2" s="1"/>
  <c r="BQ132" i="2"/>
  <c r="BR132" i="2"/>
  <c r="BS132" i="2"/>
  <c r="BS143" i="2" s="1"/>
  <c r="BS145" i="2" s="1"/>
  <c r="BU132" i="2"/>
  <c r="BV132" i="2"/>
  <c r="BW132" i="2"/>
  <c r="BY132" i="2"/>
  <c r="BY143" i="2" s="1"/>
  <c r="BY145" i="2" s="1"/>
  <c r="BZ132" i="2"/>
  <c r="BZ143" i="2" s="1"/>
  <c r="BZ145" i="2" s="1"/>
  <c r="CA132" i="2"/>
  <c r="CC132" i="2"/>
  <c r="CD132" i="2"/>
  <c r="CE132" i="2"/>
  <c r="CE143" i="2" s="1"/>
  <c r="CE145" i="2" s="1"/>
  <c r="CG132" i="2"/>
  <c r="CH132" i="2"/>
  <c r="CI132" i="2"/>
  <c r="CI143" i="2" s="1"/>
  <c r="CI145" i="2" s="1"/>
  <c r="E139" i="2"/>
  <c r="F139" i="2"/>
  <c r="G139" i="2"/>
  <c r="I139" i="2"/>
  <c r="J139" i="2"/>
  <c r="K139" i="2"/>
  <c r="M139" i="2"/>
  <c r="N139" i="2"/>
  <c r="O139" i="2"/>
  <c r="Q139" i="2"/>
  <c r="R139" i="2"/>
  <c r="S139" i="2"/>
  <c r="U139" i="2"/>
  <c r="V139" i="2"/>
  <c r="W139" i="2"/>
  <c r="Y139" i="2"/>
  <c r="Z139" i="2"/>
  <c r="AA139" i="2"/>
  <c r="AC139" i="2"/>
  <c r="AD139" i="2"/>
  <c r="AE139" i="2"/>
  <c r="AG139" i="2"/>
  <c r="AH139" i="2"/>
  <c r="AI139" i="2"/>
  <c r="AK139" i="2"/>
  <c r="AL139" i="2"/>
  <c r="AM139" i="2"/>
  <c r="AO139" i="2"/>
  <c r="AP139" i="2"/>
  <c r="AQ139" i="2"/>
  <c r="AS139" i="2"/>
  <c r="AT139" i="2"/>
  <c r="AU139" i="2"/>
  <c r="AW139" i="2"/>
  <c r="AX139" i="2"/>
  <c r="AY139" i="2"/>
  <c r="BA139" i="2"/>
  <c r="BB139" i="2"/>
  <c r="BC139" i="2"/>
  <c r="BE139" i="2"/>
  <c r="BF139" i="2"/>
  <c r="BG139" i="2"/>
  <c r="BI139" i="2"/>
  <c r="BJ139" i="2"/>
  <c r="BK139" i="2"/>
  <c r="BM139" i="2"/>
  <c r="BN139" i="2"/>
  <c r="BO139" i="2"/>
  <c r="BQ139" i="2"/>
  <c r="BR139" i="2"/>
  <c r="BS139" i="2"/>
  <c r="BU139" i="2"/>
  <c r="BV139" i="2"/>
  <c r="BW139" i="2"/>
  <c r="BY139" i="2"/>
  <c r="BZ139" i="2"/>
  <c r="CA139" i="2"/>
  <c r="CC139" i="2"/>
  <c r="CD139" i="2"/>
  <c r="CE139" i="2"/>
  <c r="CG139" i="2"/>
  <c r="CH139" i="2"/>
  <c r="CI139" i="2"/>
  <c r="E143" i="2"/>
  <c r="F143" i="2"/>
  <c r="K143" i="2"/>
  <c r="K145" i="2" s="1"/>
  <c r="Q143" i="2"/>
  <c r="Q145" i="2" s="1"/>
  <c r="R143" i="2"/>
  <c r="R145" i="2" s="1"/>
  <c r="S143" i="2"/>
  <c r="S145" i="2" s="1"/>
  <c r="U143" i="2"/>
  <c r="U145" i="2" s="1"/>
  <c r="V143" i="2"/>
  <c r="AA143" i="2"/>
  <c r="AK143" i="2"/>
  <c r="AL143" i="2"/>
  <c r="AQ143" i="2"/>
  <c r="AW143" i="2"/>
  <c r="AW145" i="2" s="1"/>
  <c r="AX143" i="2"/>
  <c r="AX145" i="2" s="1"/>
  <c r="BA143" i="2"/>
  <c r="BA145" i="2" s="1"/>
  <c r="BB143" i="2"/>
  <c r="BG143" i="2"/>
  <c r="BQ143" i="2"/>
  <c r="BR143" i="2"/>
  <c r="BW143" i="2"/>
  <c r="BW145" i="2" s="1"/>
  <c r="CC143" i="2"/>
  <c r="CC145" i="2" s="1"/>
  <c r="CD143" i="2"/>
  <c r="CD145" i="2" s="1"/>
  <c r="CG143" i="2"/>
  <c r="CH143" i="2"/>
  <c r="AC145" i="2"/>
  <c r="AD145" i="2"/>
  <c r="AG145" i="2"/>
  <c r="AH145" i="2"/>
  <c r="BI145" i="2"/>
  <c r="BJ145" i="2"/>
  <c r="N148" i="2"/>
  <c r="AT148" i="2"/>
  <c r="BO148" i="2"/>
  <c r="I6" i="4"/>
  <c r="J6" i="4"/>
  <c r="K6" i="4"/>
  <c r="M6" i="4"/>
  <c r="N6" i="4"/>
  <c r="O6" i="4"/>
  <c r="Q6" i="4"/>
  <c r="R6" i="4"/>
  <c r="S6" i="4"/>
  <c r="S24" i="4" s="1"/>
  <c r="U6" i="4"/>
  <c r="U24" i="4" s="1"/>
  <c r="V6" i="4"/>
  <c r="W6" i="4"/>
  <c r="Y6" i="4"/>
  <c r="Z6" i="4"/>
  <c r="AA6" i="4"/>
  <c r="AC6" i="4"/>
  <c r="AD6" i="4"/>
  <c r="AE6" i="4"/>
  <c r="AG6" i="4"/>
  <c r="AH6" i="4"/>
  <c r="AI6" i="4"/>
  <c r="AK6" i="4"/>
  <c r="AL6" i="4"/>
  <c r="AM6" i="4"/>
  <c r="AO6" i="4"/>
  <c r="AP6" i="4"/>
  <c r="AQ6" i="4"/>
  <c r="AS6" i="4"/>
  <c r="AT6" i="4"/>
  <c r="AU6" i="4"/>
  <c r="I14" i="4"/>
  <c r="J14" i="4"/>
  <c r="K14" i="4"/>
  <c r="K24" i="4" s="1"/>
  <c r="M14" i="4"/>
  <c r="M24" i="4" s="1"/>
  <c r="N14" i="4"/>
  <c r="N24" i="4" s="1"/>
  <c r="O14" i="4"/>
  <c r="O24" i="4" s="1"/>
  <c r="Q14" i="4"/>
  <c r="R14" i="4"/>
  <c r="S14" i="4"/>
  <c r="U14" i="4"/>
  <c r="V14" i="4"/>
  <c r="W14" i="4"/>
  <c r="Y14" i="4"/>
  <c r="Z14" i="4"/>
  <c r="AA14" i="4"/>
  <c r="AA24" i="4" s="1"/>
  <c r="AC14" i="4"/>
  <c r="AC24" i="4" s="1"/>
  <c r="AC63" i="4" s="1"/>
  <c r="AC147" i="4" s="1"/>
  <c r="AD14" i="4"/>
  <c r="AD24" i="4" s="1"/>
  <c r="AE14" i="4"/>
  <c r="AE24" i="4" s="1"/>
  <c r="AG14" i="4"/>
  <c r="AG24" i="4" s="1"/>
  <c r="AH14" i="4"/>
  <c r="AI14" i="4"/>
  <c r="AK14" i="4"/>
  <c r="AL14" i="4"/>
  <c r="AM14" i="4"/>
  <c r="AO14" i="4"/>
  <c r="AP14" i="4"/>
  <c r="AQ14" i="4"/>
  <c r="AS14" i="4"/>
  <c r="AT14" i="4"/>
  <c r="AT24" i="4" s="1"/>
  <c r="AU14" i="4"/>
  <c r="AU24" i="4" s="1"/>
  <c r="I17" i="4"/>
  <c r="J17" i="4"/>
  <c r="K17" i="4"/>
  <c r="M17" i="4"/>
  <c r="N17" i="4"/>
  <c r="O17" i="4"/>
  <c r="Q17" i="4"/>
  <c r="R17" i="4"/>
  <c r="S17" i="4"/>
  <c r="U17" i="4"/>
  <c r="V17" i="4"/>
  <c r="W17" i="4"/>
  <c r="Y17" i="4"/>
  <c r="Z17" i="4"/>
  <c r="AA17" i="4"/>
  <c r="AC17" i="4"/>
  <c r="AD17" i="4"/>
  <c r="AE17" i="4"/>
  <c r="AG17" i="4"/>
  <c r="AH17" i="4"/>
  <c r="AI17" i="4"/>
  <c r="AK17" i="4"/>
  <c r="AL17" i="4"/>
  <c r="AM17" i="4"/>
  <c r="AO17" i="4"/>
  <c r="AP17" i="4"/>
  <c r="AQ17" i="4"/>
  <c r="AS17" i="4"/>
  <c r="AT17" i="4"/>
  <c r="AU17" i="4"/>
  <c r="Q24" i="4"/>
  <c r="R24" i="4"/>
  <c r="AH24" i="4"/>
  <c r="AI24" i="4"/>
  <c r="AK24" i="4"/>
  <c r="AQ24" i="4"/>
  <c r="AQ63" i="4" s="1"/>
  <c r="AQ147" i="4" s="1"/>
  <c r="AS24" i="4"/>
  <c r="I27" i="4"/>
  <c r="J27" i="4"/>
  <c r="K27" i="4"/>
  <c r="M27" i="4"/>
  <c r="N27" i="4"/>
  <c r="O27" i="4"/>
  <c r="Q27" i="4"/>
  <c r="R27" i="4"/>
  <c r="S27" i="4"/>
  <c r="S61" i="4" s="1"/>
  <c r="U27" i="4"/>
  <c r="U61" i="4" s="1"/>
  <c r="V27" i="4"/>
  <c r="W27" i="4"/>
  <c r="Y27" i="4"/>
  <c r="Z27" i="4"/>
  <c r="AA27" i="4"/>
  <c r="AC27" i="4"/>
  <c r="AC61" i="4" s="1"/>
  <c r="AD27" i="4"/>
  <c r="AE27" i="4"/>
  <c r="AG27" i="4"/>
  <c r="AH27" i="4"/>
  <c r="AI27" i="4"/>
  <c r="AI61" i="4" s="1"/>
  <c r="AK27" i="4"/>
  <c r="AK61" i="4" s="1"/>
  <c r="AL27" i="4"/>
  <c r="AL61" i="4" s="1"/>
  <c r="AM27" i="4"/>
  <c r="AO27" i="4"/>
  <c r="AP27" i="4"/>
  <c r="AQ27" i="4"/>
  <c r="AS27" i="4"/>
  <c r="AT27" i="4"/>
  <c r="AU27" i="4"/>
  <c r="I31" i="4"/>
  <c r="J31" i="4"/>
  <c r="K31" i="4"/>
  <c r="K61" i="4" s="1"/>
  <c r="M31" i="4"/>
  <c r="M61" i="4" s="1"/>
  <c r="N31" i="4"/>
  <c r="O31" i="4"/>
  <c r="Q31" i="4"/>
  <c r="R31" i="4"/>
  <c r="S31" i="4"/>
  <c r="U31" i="4"/>
  <c r="V31" i="4"/>
  <c r="W31" i="4"/>
  <c r="Y31" i="4"/>
  <c r="Z31" i="4"/>
  <c r="AA31" i="4"/>
  <c r="AA61" i="4" s="1"/>
  <c r="AC31" i="4"/>
  <c r="AD31" i="4"/>
  <c r="AE31" i="4"/>
  <c r="AG31" i="4"/>
  <c r="AH31" i="4"/>
  <c r="AI31" i="4"/>
  <c r="AK31" i="4"/>
  <c r="AL31" i="4"/>
  <c r="AM31" i="4"/>
  <c r="AO31" i="4"/>
  <c r="AP31" i="4"/>
  <c r="AQ31" i="4"/>
  <c r="AQ61" i="4" s="1"/>
  <c r="AS31" i="4"/>
  <c r="AS61" i="4" s="1"/>
  <c r="AT31" i="4"/>
  <c r="AU31" i="4"/>
  <c r="I41" i="4"/>
  <c r="J41" i="4"/>
  <c r="K41" i="4"/>
  <c r="M41" i="4"/>
  <c r="N41" i="4"/>
  <c r="O41" i="4"/>
  <c r="Q41" i="4"/>
  <c r="R41" i="4"/>
  <c r="S41" i="4"/>
  <c r="U41" i="4"/>
  <c r="V41" i="4"/>
  <c r="W41" i="4"/>
  <c r="Y41" i="4"/>
  <c r="Z41" i="4"/>
  <c r="AA41" i="4"/>
  <c r="AC41" i="4"/>
  <c r="AD41" i="4"/>
  <c r="AE41" i="4"/>
  <c r="AG41" i="4"/>
  <c r="AH41" i="4"/>
  <c r="AI41" i="4"/>
  <c r="AK41" i="4"/>
  <c r="AL41" i="4"/>
  <c r="AM41" i="4"/>
  <c r="AO41" i="4"/>
  <c r="AP41" i="4"/>
  <c r="AQ41" i="4"/>
  <c r="AS41" i="4"/>
  <c r="AT41" i="4"/>
  <c r="AU41" i="4"/>
  <c r="I45" i="4"/>
  <c r="J45" i="4"/>
  <c r="K45" i="4"/>
  <c r="M45" i="4"/>
  <c r="N45" i="4"/>
  <c r="O45" i="4"/>
  <c r="Q45" i="4"/>
  <c r="R45" i="4"/>
  <c r="S45" i="4"/>
  <c r="U45" i="4"/>
  <c r="V45" i="4"/>
  <c r="W45" i="4"/>
  <c r="Y45" i="4"/>
  <c r="Z45" i="4"/>
  <c r="AA45" i="4"/>
  <c r="AC45" i="4"/>
  <c r="AD45" i="4"/>
  <c r="AE45" i="4"/>
  <c r="AG45" i="4"/>
  <c r="AH45" i="4"/>
  <c r="AI45" i="4"/>
  <c r="AK45" i="4"/>
  <c r="AL45" i="4"/>
  <c r="AM45" i="4"/>
  <c r="AO45" i="4"/>
  <c r="AP45" i="4"/>
  <c r="AQ45" i="4"/>
  <c r="AS45" i="4"/>
  <c r="AT45" i="4"/>
  <c r="AU45" i="4"/>
  <c r="I51" i="4"/>
  <c r="J51" i="4"/>
  <c r="K51" i="4"/>
  <c r="M51" i="4"/>
  <c r="N51" i="4"/>
  <c r="O51" i="4"/>
  <c r="Q51" i="4"/>
  <c r="R51" i="4"/>
  <c r="S51" i="4"/>
  <c r="U51" i="4"/>
  <c r="V51" i="4"/>
  <c r="W51" i="4"/>
  <c r="Y51" i="4"/>
  <c r="Z51" i="4"/>
  <c r="AA51" i="4"/>
  <c r="AC51" i="4"/>
  <c r="AD51" i="4"/>
  <c r="AE51" i="4"/>
  <c r="AG51" i="4"/>
  <c r="AH51" i="4"/>
  <c r="AI51" i="4"/>
  <c r="AK51" i="4"/>
  <c r="AL51" i="4"/>
  <c r="AM51" i="4"/>
  <c r="AO51" i="4"/>
  <c r="AP51" i="4"/>
  <c r="AQ51" i="4"/>
  <c r="AS51" i="4"/>
  <c r="AT51" i="4"/>
  <c r="AU51" i="4"/>
  <c r="I58" i="4"/>
  <c r="J58" i="4"/>
  <c r="K58" i="4"/>
  <c r="M58" i="4"/>
  <c r="N58" i="4"/>
  <c r="O58" i="4"/>
  <c r="Q58" i="4"/>
  <c r="R58" i="4"/>
  <c r="S58" i="4"/>
  <c r="U58" i="4"/>
  <c r="V58" i="4"/>
  <c r="W58" i="4"/>
  <c r="Y58" i="4"/>
  <c r="Z58" i="4"/>
  <c r="AA58" i="4"/>
  <c r="AC58" i="4"/>
  <c r="AD58" i="4"/>
  <c r="AE58" i="4"/>
  <c r="AG58" i="4"/>
  <c r="AH58" i="4"/>
  <c r="AI58" i="4"/>
  <c r="AK58" i="4"/>
  <c r="AL58" i="4"/>
  <c r="AM58" i="4"/>
  <c r="AO58" i="4"/>
  <c r="AP58" i="4"/>
  <c r="AQ58" i="4"/>
  <c r="AS58" i="4"/>
  <c r="AT58" i="4"/>
  <c r="AU58" i="4"/>
  <c r="I61" i="4"/>
  <c r="J61" i="4"/>
  <c r="V61" i="4"/>
  <c r="W61" i="4"/>
  <c r="Y61" i="4"/>
  <c r="Z61" i="4"/>
  <c r="AM61" i="4"/>
  <c r="AO61" i="4"/>
  <c r="AP61" i="4"/>
  <c r="I69" i="4"/>
  <c r="M69" i="4"/>
  <c r="Q69" i="4"/>
  <c r="U69" i="4"/>
  <c r="Y69" i="4"/>
  <c r="AC69" i="4"/>
  <c r="AG69" i="4"/>
  <c r="AK69" i="4"/>
  <c r="AO69" i="4"/>
  <c r="AS69" i="4"/>
  <c r="I82" i="4"/>
  <c r="J82" i="4"/>
  <c r="K82" i="4"/>
  <c r="M82" i="4"/>
  <c r="N82" i="4"/>
  <c r="N97" i="4" s="1"/>
  <c r="O82" i="4"/>
  <c r="Q82" i="4"/>
  <c r="R82" i="4"/>
  <c r="S82" i="4"/>
  <c r="U82" i="4"/>
  <c r="V82" i="4"/>
  <c r="W82" i="4"/>
  <c r="Y82" i="4"/>
  <c r="Z82" i="4"/>
  <c r="Z97" i="4" s="1"/>
  <c r="AA82" i="4"/>
  <c r="AA97" i="4" s="1"/>
  <c r="AC82" i="4"/>
  <c r="AC97" i="4" s="1"/>
  <c r="AD82" i="4"/>
  <c r="AD97" i="4" s="1"/>
  <c r="AD148" i="4" s="1"/>
  <c r="AE82" i="4"/>
  <c r="AE97" i="4" s="1"/>
  <c r="AE148" i="4" s="1"/>
  <c r="AG82" i="4"/>
  <c r="AH82" i="4"/>
  <c r="AI82" i="4"/>
  <c r="AK82" i="4"/>
  <c r="AL82" i="4"/>
  <c r="AM82" i="4"/>
  <c r="AO82" i="4"/>
  <c r="AP82" i="4"/>
  <c r="AQ82" i="4"/>
  <c r="AS82" i="4"/>
  <c r="AT82" i="4"/>
  <c r="AT97" i="4" s="1"/>
  <c r="AU82" i="4"/>
  <c r="I95" i="4"/>
  <c r="J95" i="4"/>
  <c r="K95" i="4"/>
  <c r="M95" i="4"/>
  <c r="N95" i="4"/>
  <c r="O95" i="4"/>
  <c r="Q95" i="4"/>
  <c r="Q97" i="4" s="1"/>
  <c r="R95" i="4"/>
  <c r="R97" i="4" s="1"/>
  <c r="S95" i="4"/>
  <c r="S97" i="4" s="1"/>
  <c r="U95" i="4"/>
  <c r="U97" i="4" s="1"/>
  <c r="V95" i="4"/>
  <c r="W95" i="4"/>
  <c r="Y95" i="4"/>
  <c r="Z95" i="4"/>
  <c r="AA95" i="4"/>
  <c r="AC95" i="4"/>
  <c r="AD95" i="4"/>
  <c r="AE95" i="4"/>
  <c r="AG95" i="4"/>
  <c r="AG97" i="4" s="1"/>
  <c r="AH95" i="4"/>
  <c r="AH97" i="4" s="1"/>
  <c r="AI95" i="4"/>
  <c r="AI97" i="4" s="1"/>
  <c r="AK95" i="4"/>
  <c r="AK97" i="4" s="1"/>
  <c r="AK148" i="4" s="1"/>
  <c r="AL95" i="4"/>
  <c r="AL97" i="4" s="1"/>
  <c r="AM95" i="4"/>
  <c r="AM97" i="4" s="1"/>
  <c r="AO95" i="4"/>
  <c r="AP95" i="4"/>
  <c r="AQ95" i="4"/>
  <c r="AS95" i="4"/>
  <c r="AT95" i="4"/>
  <c r="AU95" i="4"/>
  <c r="AU97" i="4" s="1"/>
  <c r="AU148" i="4" s="1"/>
  <c r="I97" i="4"/>
  <c r="J97" i="4"/>
  <c r="K97" i="4"/>
  <c r="M97" i="4"/>
  <c r="O97" i="4"/>
  <c r="V97" i="4"/>
  <c r="W97" i="4"/>
  <c r="Y97" i="4"/>
  <c r="AO97" i="4"/>
  <c r="AP97" i="4"/>
  <c r="AQ97" i="4"/>
  <c r="AS97" i="4"/>
  <c r="I111" i="4"/>
  <c r="J111" i="4"/>
  <c r="K111" i="4"/>
  <c r="M111" i="4"/>
  <c r="N111" i="4"/>
  <c r="O111" i="4"/>
  <c r="O123" i="4" s="1"/>
  <c r="Q111" i="4"/>
  <c r="Q123" i="4" s="1"/>
  <c r="R111" i="4"/>
  <c r="R123" i="4" s="1"/>
  <c r="S111" i="4"/>
  <c r="S123" i="4" s="1"/>
  <c r="U111" i="4"/>
  <c r="U123" i="4" s="1"/>
  <c r="U148" i="4" s="1"/>
  <c r="V111" i="4"/>
  <c r="W111" i="4"/>
  <c r="Y111" i="4"/>
  <c r="Z111" i="4"/>
  <c r="AA111" i="4"/>
  <c r="AC111" i="4"/>
  <c r="AD111" i="4"/>
  <c r="AE111" i="4"/>
  <c r="AG111" i="4"/>
  <c r="AG123" i="4" s="1"/>
  <c r="AH111" i="4"/>
  <c r="AH123" i="4" s="1"/>
  <c r="AI111" i="4"/>
  <c r="AI123" i="4" s="1"/>
  <c r="AK111" i="4"/>
  <c r="AK123" i="4" s="1"/>
  <c r="AL111" i="4"/>
  <c r="AM111" i="4"/>
  <c r="AO111" i="4"/>
  <c r="AP111" i="4"/>
  <c r="AQ111" i="4"/>
  <c r="AS111" i="4"/>
  <c r="AT111" i="4"/>
  <c r="AU111" i="4"/>
  <c r="I121" i="4"/>
  <c r="I123" i="4" s="1"/>
  <c r="J121" i="4"/>
  <c r="J123" i="4" s="1"/>
  <c r="K121" i="4"/>
  <c r="K123" i="4" s="1"/>
  <c r="M121" i="4"/>
  <c r="M123" i="4" s="1"/>
  <c r="N121" i="4"/>
  <c r="N123" i="4" s="1"/>
  <c r="O121" i="4"/>
  <c r="Q121" i="4"/>
  <c r="R121" i="4"/>
  <c r="S121" i="4"/>
  <c r="U121" i="4"/>
  <c r="V121" i="4"/>
  <c r="W121" i="4"/>
  <c r="Y121" i="4"/>
  <c r="Y123" i="4" s="1"/>
  <c r="Z121" i="4"/>
  <c r="Z123" i="4" s="1"/>
  <c r="AA121" i="4"/>
  <c r="AA123" i="4" s="1"/>
  <c r="AC121" i="4"/>
  <c r="AC123" i="4" s="1"/>
  <c r="AD121" i="4"/>
  <c r="AE121" i="4"/>
  <c r="AG121" i="4"/>
  <c r="AH121" i="4"/>
  <c r="AI121" i="4"/>
  <c r="AK121" i="4"/>
  <c r="AL121" i="4"/>
  <c r="AL123" i="4" s="1"/>
  <c r="AM121" i="4"/>
  <c r="AM123" i="4" s="1"/>
  <c r="AO121" i="4"/>
  <c r="AO123" i="4" s="1"/>
  <c r="AP121" i="4"/>
  <c r="AP123" i="4" s="1"/>
  <c r="AQ121" i="4"/>
  <c r="AQ123" i="4" s="1"/>
  <c r="AS121" i="4"/>
  <c r="AS123" i="4" s="1"/>
  <c r="AT121" i="4"/>
  <c r="AT123" i="4" s="1"/>
  <c r="AU121" i="4"/>
  <c r="V123" i="4"/>
  <c r="W123" i="4"/>
  <c r="AD123" i="4"/>
  <c r="AE123" i="4"/>
  <c r="AU123" i="4"/>
  <c r="I127" i="4"/>
  <c r="J127" i="4"/>
  <c r="K127" i="4"/>
  <c r="M127" i="4"/>
  <c r="N127" i="4"/>
  <c r="O127" i="4"/>
  <c r="Q127" i="4"/>
  <c r="R127" i="4"/>
  <c r="S127" i="4"/>
  <c r="U127" i="4"/>
  <c r="V127" i="4"/>
  <c r="W127" i="4"/>
  <c r="Y127" i="4"/>
  <c r="Z127" i="4"/>
  <c r="AA127" i="4"/>
  <c r="AC127" i="4"/>
  <c r="AD127" i="4"/>
  <c r="AE127" i="4"/>
  <c r="AG127" i="4"/>
  <c r="AH127" i="4"/>
  <c r="AI127" i="4"/>
  <c r="AK127" i="4"/>
  <c r="AL127" i="4"/>
  <c r="AM127" i="4"/>
  <c r="AM143" i="4" s="1"/>
  <c r="AO127" i="4"/>
  <c r="AP127" i="4"/>
  <c r="AQ127" i="4"/>
  <c r="AS127" i="4"/>
  <c r="AT127" i="4"/>
  <c r="AT143" i="4" s="1"/>
  <c r="AU127" i="4"/>
  <c r="I132" i="4"/>
  <c r="J132" i="4"/>
  <c r="K132" i="4"/>
  <c r="M132" i="4"/>
  <c r="N132" i="4"/>
  <c r="N143" i="4" s="1"/>
  <c r="N145" i="4" s="1"/>
  <c r="O132" i="4"/>
  <c r="O143" i="4" s="1"/>
  <c r="Q132" i="4"/>
  <c r="Q143" i="4" s="1"/>
  <c r="R132" i="4"/>
  <c r="R143" i="4" s="1"/>
  <c r="S132" i="4"/>
  <c r="S143" i="4" s="1"/>
  <c r="S145" i="4" s="1"/>
  <c r="U132" i="4"/>
  <c r="U143" i="4" s="1"/>
  <c r="V132" i="4"/>
  <c r="W132" i="4"/>
  <c r="Y132" i="4"/>
  <c r="Z132" i="4"/>
  <c r="AA132" i="4"/>
  <c r="AC132" i="4"/>
  <c r="AD132" i="4"/>
  <c r="AE132" i="4"/>
  <c r="AG132" i="4"/>
  <c r="AG143" i="4" s="1"/>
  <c r="AH132" i="4"/>
  <c r="AH143" i="4" s="1"/>
  <c r="AI132" i="4"/>
  <c r="AI143" i="4" s="1"/>
  <c r="AI145" i="4" s="1"/>
  <c r="AK132" i="4"/>
  <c r="AK143" i="4" s="1"/>
  <c r="AL132" i="4"/>
  <c r="AL143" i="4" s="1"/>
  <c r="AM132" i="4"/>
  <c r="AO132" i="4"/>
  <c r="AP132" i="4"/>
  <c r="AQ132" i="4"/>
  <c r="AS132" i="4"/>
  <c r="AT132" i="4"/>
  <c r="AU132" i="4"/>
  <c r="I139" i="4"/>
  <c r="J139" i="4"/>
  <c r="K139" i="4"/>
  <c r="M139" i="4"/>
  <c r="N139" i="4"/>
  <c r="O139" i="4"/>
  <c r="Q139" i="4"/>
  <c r="R139" i="4"/>
  <c r="S139" i="4"/>
  <c r="U139" i="4"/>
  <c r="V139" i="4"/>
  <c r="W139" i="4"/>
  <c r="Y139" i="4"/>
  <c r="Z139" i="4"/>
  <c r="AA139" i="4"/>
  <c r="AC139" i="4"/>
  <c r="AD139" i="4"/>
  <c r="AE139" i="4"/>
  <c r="AG139" i="4"/>
  <c r="AH139" i="4"/>
  <c r="AI139" i="4"/>
  <c r="AK139" i="4"/>
  <c r="AL139" i="4"/>
  <c r="AM139" i="4"/>
  <c r="AO139" i="4"/>
  <c r="AP139" i="4"/>
  <c r="AQ139" i="4"/>
  <c r="AS139" i="4"/>
  <c r="AT139" i="4"/>
  <c r="AU139" i="4"/>
  <c r="V143" i="4"/>
  <c r="V145" i="4" s="1"/>
  <c r="W143" i="4"/>
  <c r="W145" i="4" s="1"/>
  <c r="AD143" i="4"/>
  <c r="AD145" i="4" s="1"/>
  <c r="AE143" i="4"/>
  <c r="AE145" i="4" s="1"/>
  <c r="AU143" i="4"/>
  <c r="AU145" i="4" s="1"/>
  <c r="V148" i="4"/>
  <c r="W148" i="4"/>
  <c r="AA145" i="2" l="1"/>
  <c r="BU148" i="2"/>
  <c r="BB145" i="2"/>
  <c r="AA148" i="2"/>
  <c r="R148" i="2"/>
  <c r="CH145" i="2"/>
  <c r="CE148" i="2"/>
  <c r="AY148" i="2"/>
  <c r="BN148" i="2"/>
  <c r="BG148" i="2"/>
  <c r="BM148" i="2"/>
  <c r="Q148" i="2"/>
  <c r="CG145" i="2"/>
  <c r="AQ145" i="2"/>
  <c r="AU148" i="2"/>
  <c r="V145" i="2"/>
  <c r="BC148" i="2"/>
  <c r="W148" i="2"/>
  <c r="BB148" i="2"/>
  <c r="V148" i="2"/>
  <c r="BG145" i="2"/>
  <c r="BV123" i="2"/>
  <c r="BF123" i="2"/>
  <c r="BF148" i="2" s="1"/>
  <c r="AP123" i="2"/>
  <c r="AP148" i="2" s="1"/>
  <c r="Z123" i="2"/>
  <c r="Z148" i="2" s="1"/>
  <c r="G123" i="2"/>
  <c r="G145" i="2" s="1"/>
  <c r="BR145" i="2"/>
  <c r="AL145" i="2"/>
  <c r="F145" i="2"/>
  <c r="BQ145" i="2"/>
  <c r="AK145" i="2"/>
  <c r="E145" i="2"/>
  <c r="CA143" i="2"/>
  <c r="CA145" i="2" s="1"/>
  <c r="BK143" i="2"/>
  <c r="AU143" i="2"/>
  <c r="AU145" i="2" s="1"/>
  <c r="AE143" i="2"/>
  <c r="AE145" i="2" s="1"/>
  <c r="O143" i="2"/>
  <c r="BV143" i="2"/>
  <c r="BV145" i="2" s="1"/>
  <c r="BF143" i="2"/>
  <c r="AP143" i="2"/>
  <c r="Z143" i="2"/>
  <c r="J143" i="2"/>
  <c r="J145" i="2" s="1"/>
  <c r="BW148" i="2"/>
  <c r="AQ148" i="2"/>
  <c r="K148" i="2"/>
  <c r="BU143" i="2"/>
  <c r="BU145" i="2" s="1"/>
  <c r="BE143" i="2"/>
  <c r="BE145" i="2" s="1"/>
  <c r="AO143" i="2"/>
  <c r="AO145" i="2" s="1"/>
  <c r="Y143" i="2"/>
  <c r="Y145" i="2" s="1"/>
  <c r="I143" i="2"/>
  <c r="I145" i="2" s="1"/>
  <c r="AC148" i="4"/>
  <c r="AI63" i="4"/>
  <c r="AI147" i="4" s="1"/>
  <c r="M63" i="4"/>
  <c r="M147" i="4" s="1"/>
  <c r="U63" i="4"/>
  <c r="U147" i="4" s="1"/>
  <c r="I148" i="4"/>
  <c r="AA63" i="4"/>
  <c r="AA147" i="4" s="1"/>
  <c r="K63" i="4"/>
  <c r="K147" i="4" s="1"/>
  <c r="S63" i="4"/>
  <c r="S147" i="4" s="1"/>
  <c r="Q63" i="4"/>
  <c r="Q147" i="4" s="1"/>
  <c r="AL145" i="4"/>
  <c r="AT145" i="4"/>
  <c r="AK145" i="4"/>
  <c r="U145" i="4"/>
  <c r="O63" i="4"/>
  <c r="O147" i="4" s="1"/>
  <c r="K148" i="4"/>
  <c r="AA148" i="4"/>
  <c r="AK63" i="4"/>
  <c r="AK147" i="4" s="1"/>
  <c r="AH145" i="4"/>
  <c r="R145" i="4"/>
  <c r="AG145" i="4"/>
  <c r="Q145" i="4"/>
  <c r="AM148" i="4"/>
  <c r="O145" i="4"/>
  <c r="AM145" i="4"/>
  <c r="O148" i="4"/>
  <c r="AL148" i="4"/>
  <c r="AT148" i="4"/>
  <c r="N148" i="4"/>
  <c r="AS63" i="4"/>
  <c r="AS147" i="4" s="1"/>
  <c r="AC143" i="4"/>
  <c r="AC145" i="4" s="1"/>
  <c r="AA143" i="4"/>
  <c r="AA145" i="4" s="1"/>
  <c r="K143" i="4"/>
  <c r="K145" i="4" s="1"/>
  <c r="V24" i="4"/>
  <c r="V63" i="4" s="1"/>
  <c r="V147" i="4" s="1"/>
  <c r="AP143" i="4"/>
  <c r="J143" i="4"/>
  <c r="J145" i="4" s="1"/>
  <c r="I143" i="4"/>
  <c r="I145" i="4" s="1"/>
  <c r="S148" i="4"/>
  <c r="R148" i="4"/>
  <c r="AG148" i="4"/>
  <c r="AH61" i="4"/>
  <c r="AH63" i="4" s="1"/>
  <c r="AH147" i="4" s="1"/>
  <c r="AG61" i="4"/>
  <c r="AG63" i="4" s="1"/>
  <c r="AG147" i="4" s="1"/>
  <c r="Q61" i="4"/>
  <c r="AS143" i="4"/>
  <c r="AS145" i="4" s="1"/>
  <c r="W24" i="4"/>
  <c r="W63" i="4" s="1"/>
  <c r="W147" i="4" s="1"/>
  <c r="Z143" i="4"/>
  <c r="Z145" i="4" s="1"/>
  <c r="Y143" i="4"/>
  <c r="Y145" i="4" s="1"/>
  <c r="AI148" i="4"/>
  <c r="AH148" i="4"/>
  <c r="Q148" i="4"/>
  <c r="R61" i="4"/>
  <c r="R63" i="4" s="1"/>
  <c r="R147" i="4" s="1"/>
  <c r="AU61" i="4"/>
  <c r="AU63" i="4" s="1"/>
  <c r="AU147" i="4" s="1"/>
  <c r="AE61" i="4"/>
  <c r="AE63" i="4" s="1"/>
  <c r="AE147" i="4" s="1"/>
  <c r="O61" i="4"/>
  <c r="AP24" i="4"/>
  <c r="AP63" i="4" s="1"/>
  <c r="AP147" i="4" s="1"/>
  <c r="Z24" i="4"/>
  <c r="Z63" i="4" s="1"/>
  <c r="Z147" i="4" s="1"/>
  <c r="J24" i="4"/>
  <c r="J63" i="4" s="1"/>
  <c r="J147" i="4" s="1"/>
  <c r="M143" i="4"/>
  <c r="M145" i="4" s="1"/>
  <c r="AM24" i="4"/>
  <c r="AM63" i="4" s="1"/>
  <c r="AM147" i="4" s="1"/>
  <c r="AQ143" i="4"/>
  <c r="AL24" i="4"/>
  <c r="AL63" i="4" s="1"/>
  <c r="AL147" i="4" s="1"/>
  <c r="AO143" i="4"/>
  <c r="AT61" i="4"/>
  <c r="AT63" i="4" s="1"/>
  <c r="AT147" i="4" s="1"/>
  <c r="AD61" i="4"/>
  <c r="AD63" i="4" s="1"/>
  <c r="AD147" i="4" s="1"/>
  <c r="N61" i="4"/>
  <c r="N63" i="4" s="1"/>
  <c r="N147" i="4" s="1"/>
  <c r="AO24" i="4"/>
  <c r="AO63" i="4" s="1"/>
  <c r="AO147" i="4" s="1"/>
  <c r="Y24" i="4"/>
  <c r="Y63" i="4" s="1"/>
  <c r="Y147" i="4" s="1"/>
  <c r="I24" i="4"/>
  <c r="I63" i="4" s="1"/>
  <c r="I147" i="4" s="1"/>
  <c r="D20" i="1"/>
  <c r="D10" i="1"/>
  <c r="D9" i="1"/>
  <c r="BI31" i="2"/>
  <c r="BK145" i="2" l="1"/>
  <c r="BK148" i="2"/>
  <c r="BV148" i="2"/>
  <c r="G148" i="2"/>
  <c r="I148" i="2"/>
  <c r="AO148" i="2"/>
  <c r="O145" i="2"/>
  <c r="O148" i="2"/>
  <c r="BE148" i="2"/>
  <c r="Z145" i="2"/>
  <c r="AP145" i="2"/>
  <c r="Y148" i="2"/>
  <c r="J148" i="2"/>
  <c r="BF145" i="2"/>
  <c r="CA148" i="2"/>
  <c r="AE148" i="2"/>
  <c r="AP145" i="4"/>
  <c r="AP148" i="4"/>
  <c r="J148" i="4"/>
  <c r="Z148" i="4"/>
  <c r="AO145" i="4"/>
  <c r="AO148" i="4"/>
  <c r="AS148" i="4"/>
  <c r="AQ145" i="4"/>
  <c r="AQ148" i="4"/>
  <c r="M148" i="4"/>
  <c r="Y148" i="4"/>
  <c r="CE58" i="2"/>
  <c r="CA58" i="2"/>
  <c r="BZ58" i="2"/>
  <c r="BW58" i="2"/>
  <c r="BV58" i="2"/>
  <c r="BS58" i="2"/>
  <c r="BR58" i="2"/>
  <c r="BO58" i="2"/>
  <c r="BN58" i="2"/>
  <c r="BK58" i="2"/>
  <c r="BJ58" i="2"/>
  <c r="BG58" i="2"/>
  <c r="BF58" i="2"/>
  <c r="BB58" i="2"/>
  <c r="AY58" i="2"/>
  <c r="AX58" i="2"/>
  <c r="W58" i="2"/>
  <c r="CE51" i="2"/>
  <c r="CD51" i="2"/>
  <c r="BJ51" i="2"/>
  <c r="BG51" i="2"/>
  <c r="BF51" i="2"/>
  <c r="BC51" i="2"/>
  <c r="BB51" i="2"/>
  <c r="BW51" i="2"/>
  <c r="BV51" i="2"/>
  <c r="BS51" i="2"/>
  <c r="BR51" i="2"/>
  <c r="BN51" i="2"/>
  <c r="BK51" i="2"/>
  <c r="AX51" i="2"/>
  <c r="CE45" i="2"/>
  <c r="CD45" i="2"/>
  <c r="BJ45" i="2"/>
  <c r="BG45" i="2"/>
  <c r="BF45" i="2"/>
  <c r="BC45" i="2"/>
  <c r="BB45" i="2"/>
  <c r="BZ45" i="2"/>
  <c r="BW45" i="2"/>
  <c r="BV45" i="2"/>
  <c r="BR45" i="2"/>
  <c r="BO45" i="2"/>
  <c r="BN45" i="2"/>
  <c r="AX45" i="2"/>
  <c r="W45" i="2"/>
  <c r="BO41" i="2"/>
  <c r="BN41" i="2"/>
  <c r="BK41" i="2"/>
  <c r="BJ41" i="2"/>
  <c r="CE41" i="2"/>
  <c r="CD41" i="2"/>
  <c r="CA41" i="2"/>
  <c r="BZ41" i="2"/>
  <c r="BW41" i="2"/>
  <c r="BV41" i="2"/>
  <c r="BG41" i="2"/>
  <c r="BF41" i="2"/>
  <c r="BC41" i="2"/>
  <c r="BB41" i="2"/>
  <c r="BF31" i="2"/>
  <c r="BW31" i="2"/>
  <c r="BV31" i="2"/>
  <c r="CE31" i="2"/>
  <c r="CD31" i="2"/>
  <c r="BS31" i="2"/>
  <c r="BR31" i="2"/>
  <c r="CA31" i="2"/>
  <c r="BZ31" i="2"/>
  <c r="BO31" i="2"/>
  <c r="BN31" i="2"/>
  <c r="BK31" i="2"/>
  <c r="BJ31" i="2"/>
  <c r="BC31" i="2"/>
  <c r="BB31" i="2"/>
  <c r="AY31" i="2"/>
  <c r="AX31" i="2"/>
  <c r="W31" i="2"/>
  <c r="BK27" i="2"/>
  <c r="BJ27" i="2"/>
  <c r="BW27" i="2"/>
  <c r="BV27" i="2"/>
  <c r="AY27" i="2"/>
  <c r="AX27" i="2"/>
  <c r="CE27" i="2"/>
  <c r="CD27" i="2"/>
  <c r="CA27" i="2"/>
  <c r="BZ27" i="2"/>
  <c r="BR27" i="2"/>
  <c r="BG27" i="2"/>
  <c r="BF27" i="2"/>
  <c r="BC27" i="2"/>
  <c r="BB27" i="2"/>
  <c r="W27" i="2"/>
  <c r="BR17" i="2"/>
  <c r="BK17" i="2"/>
  <c r="BJ17" i="2"/>
  <c r="BG17" i="2"/>
  <c r="BF17" i="2"/>
  <c r="W17" i="2"/>
  <c r="CD17" i="2"/>
  <c r="BV17" i="2"/>
  <c r="BC17" i="2"/>
  <c r="BB17" i="2"/>
  <c r="AY17" i="2"/>
  <c r="AX17" i="2"/>
  <c r="BS14" i="2"/>
  <c r="BR14" i="2"/>
  <c r="BO14" i="2"/>
  <c r="BJ14" i="2"/>
  <c r="W14" i="2"/>
  <c r="CE14" i="2"/>
  <c r="CD14" i="2"/>
  <c r="BZ14" i="2"/>
  <c r="BW14" i="2"/>
  <c r="BV14" i="2"/>
  <c r="BN14" i="2"/>
  <c r="BK14" i="2"/>
  <c r="BG14" i="2"/>
  <c r="BF14" i="2"/>
  <c r="CE6" i="2"/>
  <c r="BV6" i="2"/>
  <c r="BG6" i="2"/>
  <c r="AX6" i="2"/>
  <c r="BR6" i="2"/>
  <c r="BO6" i="2"/>
  <c r="BF6" i="2"/>
  <c r="BC6" i="2"/>
  <c r="CI6" i="2"/>
  <c r="CH6" i="2"/>
  <c r="CI58" i="2"/>
  <c r="CH58" i="2"/>
  <c r="CG58" i="2"/>
  <c r="CI51" i="2"/>
  <c r="CH51" i="2"/>
  <c r="CG51" i="2"/>
  <c r="CI45" i="2"/>
  <c r="CH45" i="2"/>
  <c r="CG45" i="2"/>
  <c r="CI41" i="2"/>
  <c r="CH41" i="2"/>
  <c r="CG41" i="2"/>
  <c r="CI31" i="2"/>
  <c r="CH31" i="2"/>
  <c r="CG31" i="2"/>
  <c r="CI27" i="2"/>
  <c r="CH27" i="2"/>
  <c r="CG27" i="2"/>
  <c r="CI17" i="2"/>
  <c r="CH17" i="2"/>
  <c r="CG17" i="2"/>
  <c r="CI14" i="2"/>
  <c r="CH14" i="2"/>
  <c r="CG14" i="2"/>
  <c r="CG6" i="2"/>
  <c r="CD58" i="2"/>
  <c r="CC58" i="2"/>
  <c r="CC51" i="2"/>
  <c r="CC45" i="2"/>
  <c r="CC41" i="2"/>
  <c r="CC31" i="2"/>
  <c r="CC27" i="2"/>
  <c r="CE17" i="2"/>
  <c r="CC17" i="2"/>
  <c r="CC14" i="2"/>
  <c r="CC6" i="2"/>
  <c r="BY58" i="2"/>
  <c r="CA51" i="2"/>
  <c r="BZ51" i="2"/>
  <c r="BY51" i="2"/>
  <c r="CA45" i="2"/>
  <c r="BY45" i="2"/>
  <c r="BY41" i="2"/>
  <c r="BY31" i="2"/>
  <c r="BY27" i="2"/>
  <c r="CA17" i="2"/>
  <c r="BZ17" i="2"/>
  <c r="BY17" i="2"/>
  <c r="CA14" i="2"/>
  <c r="BY14" i="2"/>
  <c r="BY6" i="2"/>
  <c r="BU58" i="2"/>
  <c r="BU51" i="2"/>
  <c r="BU45" i="2"/>
  <c r="BU41" i="2"/>
  <c r="BU31" i="2"/>
  <c r="BU27" i="2"/>
  <c r="BW17" i="2"/>
  <c r="BU17" i="2"/>
  <c r="BU14" i="2"/>
  <c r="BU6" i="2"/>
  <c r="BQ58" i="2"/>
  <c r="BQ51" i="2"/>
  <c r="BS45" i="2"/>
  <c r="BQ45" i="2"/>
  <c r="BS41" i="2"/>
  <c r="BR41" i="2"/>
  <c r="BQ41" i="2"/>
  <c r="BQ31" i="2"/>
  <c r="BS27" i="2"/>
  <c r="BQ27" i="2"/>
  <c r="BS17" i="2"/>
  <c r="BQ17" i="2"/>
  <c r="BQ14" i="2"/>
  <c r="BQ6" i="2"/>
  <c r="BM58" i="2"/>
  <c r="BO51" i="2"/>
  <c r="BM51" i="2"/>
  <c r="BM45" i="2"/>
  <c r="BM41" i="2"/>
  <c r="BM31" i="2"/>
  <c r="BO27" i="2"/>
  <c r="BN27" i="2"/>
  <c r="BM27" i="2"/>
  <c r="BO17" i="2"/>
  <c r="BN17" i="2"/>
  <c r="BM17" i="2"/>
  <c r="BM14" i="2"/>
  <c r="BM6" i="2"/>
  <c r="BI58" i="2"/>
  <c r="BI51" i="2"/>
  <c r="BK45" i="2"/>
  <c r="BI45" i="2"/>
  <c r="BI41" i="2"/>
  <c r="BI27" i="2"/>
  <c r="BI17" i="2"/>
  <c r="BI14" i="2"/>
  <c r="BI6" i="2"/>
  <c r="BE58" i="2"/>
  <c r="BE51" i="2"/>
  <c r="BE45" i="2"/>
  <c r="BE41" i="2"/>
  <c r="BG31" i="2"/>
  <c r="BE31" i="2"/>
  <c r="BE27" i="2"/>
  <c r="BE17" i="2"/>
  <c r="BE14" i="2"/>
  <c r="BE6" i="2"/>
  <c r="BC58" i="2"/>
  <c r="BA58" i="2"/>
  <c r="BA51" i="2"/>
  <c r="BA45" i="2"/>
  <c r="BA41" i="2"/>
  <c r="BA31" i="2"/>
  <c r="BA27" i="2"/>
  <c r="BA17" i="2"/>
  <c r="BC14" i="2"/>
  <c r="BB14" i="2"/>
  <c r="BA14" i="2"/>
  <c r="BA6" i="2"/>
  <c r="AW58" i="2"/>
  <c r="AY51" i="2"/>
  <c r="AW51" i="2"/>
  <c r="AY45" i="2"/>
  <c r="AW45" i="2"/>
  <c r="AY41" i="2"/>
  <c r="AX41" i="2"/>
  <c r="AW41" i="2"/>
  <c r="AW31" i="2"/>
  <c r="AW27" i="2"/>
  <c r="AW17" i="2"/>
  <c r="AY14" i="2"/>
  <c r="AX14" i="2"/>
  <c r="AW14" i="2"/>
  <c r="AW6" i="2"/>
  <c r="U6" i="2"/>
  <c r="W41" i="2"/>
  <c r="CG24" i="2" l="1"/>
  <c r="E27" i="2"/>
  <c r="CH61" i="2"/>
  <c r="BY24" i="2"/>
  <c r="CC24" i="2"/>
  <c r="W51" i="2"/>
  <c r="W61" i="2" s="1"/>
  <c r="BY61" i="2"/>
  <c r="CG61" i="2"/>
  <c r="CI61" i="2"/>
  <c r="CH24" i="2"/>
  <c r="CI24" i="2"/>
  <c r="BZ6" i="2"/>
  <c r="BZ24" i="2" s="1"/>
  <c r="CA6" i="2"/>
  <c r="CA24" i="2" s="1"/>
  <c r="CD6" i="2"/>
  <c r="CD24" i="2" s="1"/>
  <c r="BJ6" i="2"/>
  <c r="BJ24" i="2" s="1"/>
  <c r="W6" i="2"/>
  <c r="W24" i="2" s="1"/>
  <c r="BK6" i="2"/>
  <c r="BK24" i="2" s="1"/>
  <c r="BN6" i="2"/>
  <c r="BN24" i="2" s="1"/>
  <c r="BS6" i="2"/>
  <c r="BS24" i="2" s="1"/>
  <c r="AY6" i="2"/>
  <c r="AY24" i="2" s="1"/>
  <c r="BW6" i="2"/>
  <c r="BW24" i="2" s="1"/>
  <c r="BB6" i="2"/>
  <c r="CE24" i="2"/>
  <c r="BZ61" i="2"/>
  <c r="CC61" i="2"/>
  <c r="CD61" i="2"/>
  <c r="CA61" i="2"/>
  <c r="CE61" i="2"/>
  <c r="BV24" i="2"/>
  <c r="BU24" i="2"/>
  <c r="BQ24" i="2"/>
  <c r="BU61" i="2"/>
  <c r="BV61" i="2"/>
  <c r="BW61" i="2"/>
  <c r="BR61" i="2"/>
  <c r="BS61" i="2"/>
  <c r="BQ61" i="2"/>
  <c r="BR24" i="2"/>
  <c r="BO61" i="2"/>
  <c r="BM24" i="2"/>
  <c r="BO24" i="2"/>
  <c r="BM61" i="2"/>
  <c r="BN61" i="2"/>
  <c r="AW24" i="2"/>
  <c r="BI24" i="2"/>
  <c r="BK61" i="2"/>
  <c r="AW61" i="2"/>
  <c r="BI61" i="2"/>
  <c r="BJ61" i="2"/>
  <c r="AX61" i="2"/>
  <c r="BB24" i="2"/>
  <c r="AX24" i="2"/>
  <c r="BG24" i="2"/>
  <c r="AY61" i="2"/>
  <c r="BC24" i="2"/>
  <c r="BG61" i="2"/>
  <c r="BF24" i="2"/>
  <c r="BA61" i="2"/>
  <c r="BA24" i="2"/>
  <c r="BB61" i="2"/>
  <c r="BC61" i="2"/>
  <c r="BE61" i="2"/>
  <c r="BE24" i="2"/>
  <c r="BF61" i="2"/>
  <c r="CG63" i="2" l="1"/>
  <c r="CG147" i="2" s="1"/>
  <c r="BY63" i="2"/>
  <c r="BY147" i="2" s="1"/>
  <c r="CH63" i="2"/>
  <c r="CH147" i="2" s="1"/>
  <c r="CC63" i="2"/>
  <c r="CC147" i="2" s="1"/>
  <c r="BZ63" i="2"/>
  <c r="BZ147" i="2" s="1"/>
  <c r="BW63" i="2"/>
  <c r="BW147" i="2" s="1"/>
  <c r="BM63" i="2"/>
  <c r="BM147" i="2" s="1"/>
  <c r="CI63" i="2"/>
  <c r="CI147" i="2" s="1"/>
  <c r="CD63" i="2"/>
  <c r="CD147" i="2" s="1"/>
  <c r="CA63" i="2"/>
  <c r="CA147" i="2" s="1"/>
  <c r="CE63" i="2"/>
  <c r="CE147" i="2" s="1"/>
  <c r="BU63" i="2"/>
  <c r="BU147" i="2" s="1"/>
  <c r="BV63" i="2"/>
  <c r="BV147" i="2" s="1"/>
  <c r="BQ63" i="2"/>
  <c r="BQ147" i="2" s="1"/>
  <c r="BS63" i="2"/>
  <c r="BS147" i="2" s="1"/>
  <c r="BN63" i="2"/>
  <c r="BN147" i="2" s="1"/>
  <c r="BR63" i="2"/>
  <c r="BR147" i="2" s="1"/>
  <c r="BE63" i="2"/>
  <c r="BE147" i="2" s="1"/>
  <c r="BO63" i="2"/>
  <c r="BO147" i="2" s="1"/>
  <c r="BJ63" i="2"/>
  <c r="BJ147" i="2" s="1"/>
  <c r="BI63" i="2"/>
  <c r="BI147" i="2" s="1"/>
  <c r="AW63" i="2"/>
  <c r="AW147" i="2" s="1"/>
  <c r="BC63" i="2"/>
  <c r="BC147" i="2" s="1"/>
  <c r="AX63" i="2"/>
  <c r="AX147" i="2" s="1"/>
  <c r="BK63" i="2"/>
  <c r="BK147" i="2" s="1"/>
  <c r="BG63" i="2"/>
  <c r="BG147" i="2" s="1"/>
  <c r="AY63" i="2"/>
  <c r="AY147" i="2" s="1"/>
  <c r="BF63" i="2"/>
  <c r="BF147" i="2" s="1"/>
  <c r="BB63" i="2"/>
  <c r="BB147" i="2" s="1"/>
  <c r="BA63" i="2"/>
  <c r="BA147" i="2" s="1"/>
  <c r="W63" i="2"/>
  <c r="W147" i="2" s="1"/>
  <c r="I14" i="2" l="1"/>
  <c r="D15" i="1"/>
  <c r="D14" i="1"/>
  <c r="D13" i="1"/>
  <c r="D12" i="1"/>
  <c r="D11" i="1"/>
  <c r="Q56" i="11" l="1"/>
  <c r="Q57" i="11"/>
  <c r="Q58" i="11"/>
  <c r="Q59" i="11"/>
  <c r="Q60" i="11"/>
  <c r="Q55" i="11"/>
  <c r="Q50" i="11"/>
  <c r="Q51" i="11"/>
  <c r="Q52" i="11"/>
  <c r="Q53" i="11"/>
  <c r="Q49" i="11"/>
  <c r="Q46" i="11"/>
  <c r="Q47" i="11"/>
  <c r="Q45" i="11"/>
  <c r="Q22" i="11"/>
  <c r="Q23" i="11"/>
  <c r="Q24" i="11"/>
  <c r="Q25" i="11"/>
  <c r="Q21" i="11"/>
  <c r="Q19" i="11"/>
  <c r="Q18" i="11"/>
  <c r="Q56" i="9"/>
  <c r="Q57" i="9"/>
  <c r="Q58" i="9"/>
  <c r="Q59" i="9"/>
  <c r="Q60" i="9"/>
  <c r="Q55" i="9"/>
  <c r="Q50" i="9"/>
  <c r="Q51" i="9"/>
  <c r="Q52" i="9"/>
  <c r="Q53" i="9"/>
  <c r="Q49" i="9"/>
  <c r="Q46" i="9"/>
  <c r="Q47" i="9"/>
  <c r="Q45" i="9"/>
  <c r="Q22" i="9"/>
  <c r="Q23" i="9"/>
  <c r="Q24" i="9"/>
  <c r="Q25" i="9"/>
  <c r="Q21" i="9"/>
  <c r="Q19" i="9"/>
  <c r="Q18" i="9"/>
  <c r="Q56" i="5"/>
  <c r="Q57" i="5"/>
  <c r="Q58" i="5"/>
  <c r="Q59" i="5"/>
  <c r="Q60" i="5"/>
  <c r="Q55" i="5"/>
  <c r="Q50" i="5"/>
  <c r="Q51" i="5"/>
  <c r="Q52" i="5"/>
  <c r="Q53" i="5"/>
  <c r="Q49" i="5"/>
  <c r="Q46" i="5"/>
  <c r="Q47" i="5"/>
  <c r="Q45" i="5"/>
  <c r="C4" i="3"/>
  <c r="P60" i="11"/>
  <c r="O60" i="11"/>
  <c r="P59" i="11"/>
  <c r="O59" i="11"/>
  <c r="P58" i="11"/>
  <c r="O58" i="11"/>
  <c r="P57" i="11"/>
  <c r="P54" i="11" s="1"/>
  <c r="O57" i="11"/>
  <c r="O54" i="11" s="1"/>
  <c r="P56" i="11"/>
  <c r="O56" i="11"/>
  <c r="P55" i="11"/>
  <c r="O55" i="11"/>
  <c r="P53" i="11"/>
  <c r="O53" i="11"/>
  <c r="P52" i="11"/>
  <c r="O52" i="11"/>
  <c r="O48" i="11" s="1"/>
  <c r="P51" i="11"/>
  <c r="O51" i="11"/>
  <c r="P50" i="11"/>
  <c r="O50" i="11"/>
  <c r="P49" i="11"/>
  <c r="P48" i="11" s="1"/>
  <c r="O49" i="11"/>
  <c r="P47" i="11"/>
  <c r="O47" i="11"/>
  <c r="P46" i="11"/>
  <c r="O46" i="11"/>
  <c r="P45" i="11"/>
  <c r="O45" i="11"/>
  <c r="P43" i="11"/>
  <c r="O43" i="11"/>
  <c r="P42" i="11"/>
  <c r="O42" i="11"/>
  <c r="P41" i="11"/>
  <c r="O41" i="11"/>
  <c r="P40" i="11"/>
  <c r="O40" i="11"/>
  <c r="P39" i="11"/>
  <c r="O39" i="11"/>
  <c r="P38" i="11"/>
  <c r="O38" i="11"/>
  <c r="P37" i="11"/>
  <c r="O37" i="11"/>
  <c r="P36" i="11"/>
  <c r="O36" i="11"/>
  <c r="P35" i="11"/>
  <c r="P34" i="11" s="1"/>
  <c r="O35" i="11"/>
  <c r="O34" i="11" s="1"/>
  <c r="P33" i="11"/>
  <c r="P30" i="11" s="1"/>
  <c r="O33" i="11"/>
  <c r="O30" i="11" s="1"/>
  <c r="P32" i="11"/>
  <c r="O32" i="11"/>
  <c r="P31" i="11"/>
  <c r="O31" i="11"/>
  <c r="P25" i="11"/>
  <c r="O25" i="11"/>
  <c r="P24" i="11"/>
  <c r="P20" i="11" s="1"/>
  <c r="O24" i="11"/>
  <c r="O20" i="11" s="1"/>
  <c r="P23" i="11"/>
  <c r="O23" i="11"/>
  <c r="P22" i="11"/>
  <c r="O22" i="11"/>
  <c r="P21" i="11"/>
  <c r="O21" i="11"/>
  <c r="P19" i="11"/>
  <c r="O19" i="11"/>
  <c r="P18" i="11"/>
  <c r="O18" i="11"/>
  <c r="P44" i="11"/>
  <c r="O44" i="11"/>
  <c r="P60" i="9"/>
  <c r="O60" i="9"/>
  <c r="P59" i="9"/>
  <c r="O59" i="9"/>
  <c r="P58" i="9"/>
  <c r="O58" i="9"/>
  <c r="P57" i="9"/>
  <c r="O57" i="9"/>
  <c r="P56" i="9"/>
  <c r="O56" i="9"/>
  <c r="P55" i="9"/>
  <c r="O55" i="9"/>
  <c r="P53" i="9"/>
  <c r="O53" i="9"/>
  <c r="P52" i="9"/>
  <c r="O52" i="9"/>
  <c r="P51" i="9"/>
  <c r="O51" i="9"/>
  <c r="P50" i="9"/>
  <c r="O50" i="9"/>
  <c r="P49" i="9"/>
  <c r="O49" i="9"/>
  <c r="P47" i="9"/>
  <c r="O47" i="9"/>
  <c r="P46" i="9"/>
  <c r="O46" i="9"/>
  <c r="P45" i="9"/>
  <c r="O45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3" i="9"/>
  <c r="O33" i="9"/>
  <c r="P32" i="9"/>
  <c r="O32" i="9"/>
  <c r="P31" i="9"/>
  <c r="O31" i="9"/>
  <c r="P25" i="9"/>
  <c r="O25" i="9"/>
  <c r="P24" i="9"/>
  <c r="O24" i="9"/>
  <c r="P23" i="9"/>
  <c r="O23" i="9"/>
  <c r="P22" i="9"/>
  <c r="O22" i="9"/>
  <c r="P21" i="9"/>
  <c r="O21" i="9"/>
  <c r="P19" i="9"/>
  <c r="O19" i="9"/>
  <c r="P18" i="9"/>
  <c r="O18" i="9"/>
  <c r="P44" i="9"/>
  <c r="P60" i="5"/>
  <c r="O60" i="5"/>
  <c r="P59" i="5"/>
  <c r="O59" i="5"/>
  <c r="P58" i="5"/>
  <c r="O58" i="5"/>
  <c r="P57" i="5"/>
  <c r="P54" i="5" s="1"/>
  <c r="O57" i="5"/>
  <c r="O54" i="5" s="1"/>
  <c r="P56" i="5"/>
  <c r="O56" i="5"/>
  <c r="P55" i="5"/>
  <c r="O55" i="5"/>
  <c r="P53" i="5"/>
  <c r="O53" i="5"/>
  <c r="P52" i="5"/>
  <c r="P48" i="5" s="1"/>
  <c r="O52" i="5"/>
  <c r="O48" i="5" s="1"/>
  <c r="P51" i="5"/>
  <c r="O51" i="5"/>
  <c r="P50" i="5"/>
  <c r="O50" i="5"/>
  <c r="P49" i="5"/>
  <c r="O49" i="5"/>
  <c r="P47" i="5"/>
  <c r="O47" i="5"/>
  <c r="P46" i="5"/>
  <c r="O46" i="5"/>
  <c r="P45" i="5"/>
  <c r="O45" i="5"/>
  <c r="P43" i="5"/>
  <c r="O43" i="5"/>
  <c r="P42" i="5"/>
  <c r="O42" i="5"/>
  <c r="P41" i="5"/>
  <c r="O41" i="5"/>
  <c r="P40" i="5"/>
  <c r="O40" i="5"/>
  <c r="P39" i="5"/>
  <c r="O39" i="5"/>
  <c r="P38" i="5"/>
  <c r="O38" i="5"/>
  <c r="P37" i="5"/>
  <c r="O37" i="5"/>
  <c r="P36" i="5"/>
  <c r="O36" i="5"/>
  <c r="P35" i="5"/>
  <c r="P34" i="5" s="1"/>
  <c r="O35" i="5"/>
  <c r="O34" i="5" s="1"/>
  <c r="P33" i="5"/>
  <c r="P30" i="5" s="1"/>
  <c r="O33" i="5"/>
  <c r="O30" i="5" s="1"/>
  <c r="P32" i="5"/>
  <c r="O32" i="5"/>
  <c r="P31" i="5"/>
  <c r="O31" i="5"/>
  <c r="P25" i="5"/>
  <c r="O25" i="5"/>
  <c r="P24" i="5"/>
  <c r="P20" i="5" s="1"/>
  <c r="O24" i="5"/>
  <c r="P23" i="5"/>
  <c r="O23" i="5"/>
  <c r="P22" i="5"/>
  <c r="O22" i="5"/>
  <c r="P21" i="5"/>
  <c r="O21" i="5"/>
  <c r="O20" i="5" s="1"/>
  <c r="P19" i="5"/>
  <c r="O19" i="5"/>
  <c r="P18" i="5"/>
  <c r="O18" i="5"/>
  <c r="P44" i="5"/>
  <c r="O44" i="5"/>
  <c r="K51" i="2"/>
  <c r="J51" i="2"/>
  <c r="I51" i="2"/>
  <c r="K41" i="2"/>
  <c r="J41" i="2"/>
  <c r="I41" i="2"/>
  <c r="K31" i="2"/>
  <c r="J31" i="2"/>
  <c r="I31" i="2"/>
  <c r="K27" i="2"/>
  <c r="J27" i="2"/>
  <c r="I27" i="2"/>
  <c r="K17" i="2"/>
  <c r="J17" i="2"/>
  <c r="I17" i="2"/>
  <c r="K14" i="2"/>
  <c r="J14" i="2"/>
  <c r="K6" i="2"/>
  <c r="J6" i="2"/>
  <c r="O20" i="9" l="1"/>
  <c r="P20" i="9"/>
  <c r="O30" i="9"/>
  <c r="P30" i="9"/>
  <c r="O34" i="9"/>
  <c r="P34" i="9"/>
  <c r="O44" i="9"/>
  <c r="O48" i="9"/>
  <c r="P48" i="9"/>
  <c r="O54" i="9"/>
  <c r="P54" i="9"/>
  <c r="AF6" i="11"/>
  <c r="AE6" i="11"/>
  <c r="AD6" i="11"/>
  <c r="AC6" i="11"/>
  <c r="AF6" i="5"/>
  <c r="AE6" i="5"/>
  <c r="AD6" i="5"/>
  <c r="AC6" i="5"/>
  <c r="AQ145" i="12" l="1"/>
  <c r="AO143" i="12"/>
  <c r="S143" i="12"/>
  <c r="AU139" i="12"/>
  <c r="AT139" i="12"/>
  <c r="AS139" i="12"/>
  <c r="AQ139" i="12"/>
  <c r="AP139" i="12"/>
  <c r="AO139" i="12"/>
  <c r="AM139" i="12"/>
  <c r="AL139" i="12"/>
  <c r="AK139" i="12"/>
  <c r="AI139" i="12"/>
  <c r="AH139" i="12"/>
  <c r="AG139" i="12"/>
  <c r="AE139" i="12"/>
  <c r="AD139" i="12"/>
  <c r="AC139" i="12"/>
  <c r="AA139" i="12"/>
  <c r="Z139" i="12"/>
  <c r="Y139" i="12"/>
  <c r="W139" i="12"/>
  <c r="V139" i="12"/>
  <c r="U139" i="12"/>
  <c r="S139" i="12"/>
  <c r="R139" i="12"/>
  <c r="Q139" i="12"/>
  <c r="O139" i="12"/>
  <c r="N139" i="12"/>
  <c r="M139" i="12"/>
  <c r="K139" i="12"/>
  <c r="J139" i="12"/>
  <c r="I139" i="12"/>
  <c r="AU132" i="12"/>
  <c r="AU143" i="12" s="1"/>
  <c r="AT132" i="12"/>
  <c r="AT143" i="12" s="1"/>
  <c r="AS132" i="12"/>
  <c r="AS143" i="12" s="1"/>
  <c r="AQ132" i="12"/>
  <c r="AQ143" i="12" s="1"/>
  <c r="AP132" i="12"/>
  <c r="AP143" i="12" s="1"/>
  <c r="AO132" i="12"/>
  <c r="AM132" i="12"/>
  <c r="AM143" i="12" s="1"/>
  <c r="AL132" i="12"/>
  <c r="AL143" i="12" s="1"/>
  <c r="AK132" i="12"/>
  <c r="AK143" i="12" s="1"/>
  <c r="AI132" i="12"/>
  <c r="AI143" i="12" s="1"/>
  <c r="AH132" i="12"/>
  <c r="AH143" i="12" s="1"/>
  <c r="AG132" i="12"/>
  <c r="AG143" i="12" s="1"/>
  <c r="AE132" i="12"/>
  <c r="AE143" i="12" s="1"/>
  <c r="AD132" i="12"/>
  <c r="AD143" i="12" s="1"/>
  <c r="AC132" i="12"/>
  <c r="AC143" i="12" s="1"/>
  <c r="AA132" i="12"/>
  <c r="AA143" i="12" s="1"/>
  <c r="Z132" i="12"/>
  <c r="Z143" i="12" s="1"/>
  <c r="Y132" i="12"/>
  <c r="Y143" i="12" s="1"/>
  <c r="W132" i="12"/>
  <c r="W143" i="12" s="1"/>
  <c r="V132" i="12"/>
  <c r="V143" i="12" s="1"/>
  <c r="V145" i="12" s="1"/>
  <c r="U132" i="12"/>
  <c r="U143" i="12" s="1"/>
  <c r="S132" i="12"/>
  <c r="R132" i="12"/>
  <c r="R143" i="12" s="1"/>
  <c r="Q132" i="12"/>
  <c r="Q143" i="12" s="1"/>
  <c r="O132" i="12"/>
  <c r="O143" i="12" s="1"/>
  <c r="N132" i="12"/>
  <c r="N143" i="12" s="1"/>
  <c r="M132" i="12"/>
  <c r="M143" i="12" s="1"/>
  <c r="K132" i="12"/>
  <c r="K143" i="12" s="1"/>
  <c r="J132" i="12"/>
  <c r="J143" i="12" s="1"/>
  <c r="I132" i="12"/>
  <c r="I143" i="12" s="1"/>
  <c r="AU127" i="12"/>
  <c r="AT127" i="12"/>
  <c r="AS127" i="12"/>
  <c r="AQ127" i="12"/>
  <c r="AP127" i="12"/>
  <c r="AO127" i="12"/>
  <c r="AM127" i="12"/>
  <c r="AL127" i="12"/>
  <c r="AK127" i="12"/>
  <c r="AI127" i="12"/>
  <c r="AH127" i="12"/>
  <c r="AG127" i="12"/>
  <c r="AE127" i="12"/>
  <c r="AD127" i="12"/>
  <c r="AC127" i="12"/>
  <c r="AA127" i="12"/>
  <c r="Z127" i="12"/>
  <c r="Y127" i="12"/>
  <c r="W127" i="12"/>
  <c r="V127" i="12"/>
  <c r="U127" i="12"/>
  <c r="S127" i="12"/>
  <c r="R127" i="12"/>
  <c r="Q127" i="12"/>
  <c r="O127" i="12"/>
  <c r="N127" i="12"/>
  <c r="M127" i="12"/>
  <c r="K127" i="12"/>
  <c r="J127" i="12"/>
  <c r="I127" i="12"/>
  <c r="AU121" i="12"/>
  <c r="AU123" i="12" s="1"/>
  <c r="AT121" i="12"/>
  <c r="AS121" i="12"/>
  <c r="AS123" i="12" s="1"/>
  <c r="AQ121" i="12"/>
  <c r="AQ123" i="12" s="1"/>
  <c r="AP121" i="12"/>
  <c r="AP123" i="12" s="1"/>
  <c r="AO121" i="12"/>
  <c r="AM121" i="12"/>
  <c r="AM123" i="12" s="1"/>
  <c r="AL121" i="12"/>
  <c r="AL123" i="12" s="1"/>
  <c r="AK121" i="12"/>
  <c r="AK123" i="12" s="1"/>
  <c r="AI121" i="12"/>
  <c r="AH121" i="12"/>
  <c r="AH123" i="12" s="1"/>
  <c r="AG121" i="12"/>
  <c r="AG123" i="12" s="1"/>
  <c r="AE121" i="12"/>
  <c r="AE123" i="12" s="1"/>
  <c r="AD121" i="12"/>
  <c r="AC121" i="12"/>
  <c r="AC123" i="12" s="1"/>
  <c r="AA121" i="12"/>
  <c r="AA123" i="12" s="1"/>
  <c r="Z121" i="12"/>
  <c r="Z123" i="12" s="1"/>
  <c r="Y121" i="12"/>
  <c r="W121" i="12"/>
  <c r="W123" i="12" s="1"/>
  <c r="V121" i="12"/>
  <c r="V123" i="12" s="1"/>
  <c r="U121" i="12"/>
  <c r="U123" i="12" s="1"/>
  <c r="S121" i="12"/>
  <c r="R121" i="12"/>
  <c r="R123" i="12" s="1"/>
  <c r="Q121" i="12"/>
  <c r="Q123" i="12" s="1"/>
  <c r="O121" i="12"/>
  <c r="O123" i="12" s="1"/>
  <c r="N121" i="12"/>
  <c r="M121" i="12"/>
  <c r="M123" i="12" s="1"/>
  <c r="K121" i="12"/>
  <c r="K123" i="12" s="1"/>
  <c r="J121" i="12"/>
  <c r="J123" i="12" s="1"/>
  <c r="I121" i="12"/>
  <c r="AU111" i="12"/>
  <c r="AT111" i="12"/>
  <c r="AT123" i="12" s="1"/>
  <c r="AS111" i="12"/>
  <c r="AQ111" i="12"/>
  <c r="AP111" i="12"/>
  <c r="AO111" i="12"/>
  <c r="AO123" i="12" s="1"/>
  <c r="AM111" i="12"/>
  <c r="AL111" i="12"/>
  <c r="AK111" i="12"/>
  <c r="AI111" i="12"/>
  <c r="AI123" i="12" s="1"/>
  <c r="AH111" i="12"/>
  <c r="AG111" i="12"/>
  <c r="AE111" i="12"/>
  <c r="AD111" i="12"/>
  <c r="AD123" i="12" s="1"/>
  <c r="AC111" i="12"/>
  <c r="AA111" i="12"/>
  <c r="Z111" i="12"/>
  <c r="Y111" i="12"/>
  <c r="Y123" i="12" s="1"/>
  <c r="W111" i="12"/>
  <c r="V111" i="12"/>
  <c r="U111" i="12"/>
  <c r="S111" i="12"/>
  <c r="S123" i="12" s="1"/>
  <c r="R111" i="12"/>
  <c r="Q111" i="12"/>
  <c r="O111" i="12"/>
  <c r="N111" i="12"/>
  <c r="N123" i="12" s="1"/>
  <c r="M111" i="12"/>
  <c r="K111" i="12"/>
  <c r="J111" i="12"/>
  <c r="I111" i="12"/>
  <c r="I123" i="12" s="1"/>
  <c r="AA97" i="12"/>
  <c r="AA148" i="12" s="1"/>
  <c r="AU95" i="12"/>
  <c r="AU97" i="12" s="1"/>
  <c r="AU148" i="12" s="1"/>
  <c r="AT95" i="12"/>
  <c r="AT97" i="12" s="1"/>
  <c r="AS95" i="12"/>
  <c r="AS97" i="12" s="1"/>
  <c r="AS148" i="12" s="1"/>
  <c r="AQ95" i="12"/>
  <c r="AP95" i="12"/>
  <c r="AP97" i="12" s="1"/>
  <c r="AP148" i="12" s="1"/>
  <c r="AO95" i="12"/>
  <c r="AO97" i="12" s="1"/>
  <c r="AM95" i="12"/>
  <c r="AM97" i="12" s="1"/>
  <c r="AM148" i="12" s="1"/>
  <c r="AL95" i="12"/>
  <c r="AK95" i="12"/>
  <c r="AK97" i="12" s="1"/>
  <c r="AK148" i="12" s="1"/>
  <c r="AI95" i="12"/>
  <c r="AI97" i="12" s="1"/>
  <c r="AH95" i="12"/>
  <c r="AH97" i="12" s="1"/>
  <c r="AH148" i="12" s="1"/>
  <c r="AG95" i="12"/>
  <c r="AE95" i="12"/>
  <c r="AE97" i="12" s="1"/>
  <c r="AE148" i="12" s="1"/>
  <c r="AD95" i="12"/>
  <c r="AD97" i="12" s="1"/>
  <c r="AC95" i="12"/>
  <c r="AC97" i="12" s="1"/>
  <c r="AC148" i="12" s="1"/>
  <c r="AA95" i="12"/>
  <c r="Z95" i="12"/>
  <c r="Z97" i="12" s="1"/>
  <c r="Z148" i="12" s="1"/>
  <c r="Y95" i="12"/>
  <c r="Y97" i="12" s="1"/>
  <c r="W95" i="12"/>
  <c r="W97" i="12" s="1"/>
  <c r="W148" i="12" s="1"/>
  <c r="V95" i="12"/>
  <c r="U95" i="12"/>
  <c r="U97" i="12" s="1"/>
  <c r="U148" i="12" s="1"/>
  <c r="S95" i="12"/>
  <c r="S97" i="12" s="1"/>
  <c r="R95" i="12"/>
  <c r="R97" i="12" s="1"/>
  <c r="R148" i="12" s="1"/>
  <c r="Q95" i="12"/>
  <c r="O95" i="12"/>
  <c r="O97" i="12" s="1"/>
  <c r="O148" i="12" s="1"/>
  <c r="N95" i="12"/>
  <c r="N97" i="12" s="1"/>
  <c r="M95" i="12"/>
  <c r="M97" i="12" s="1"/>
  <c r="M148" i="12" s="1"/>
  <c r="K95" i="12"/>
  <c r="J95" i="12"/>
  <c r="J97" i="12" s="1"/>
  <c r="J148" i="12" s="1"/>
  <c r="I95" i="12"/>
  <c r="I97" i="12" s="1"/>
  <c r="AU82" i="12"/>
  <c r="AT82" i="12"/>
  <c r="AS82" i="12"/>
  <c r="AQ82" i="12"/>
  <c r="AQ97" i="12" s="1"/>
  <c r="AP82" i="12"/>
  <c r="AO82" i="12"/>
  <c r="AM82" i="12"/>
  <c r="AL82" i="12"/>
  <c r="AL97" i="12" s="1"/>
  <c r="AK82" i="12"/>
  <c r="AI82" i="12"/>
  <c r="AH82" i="12"/>
  <c r="AG82" i="12"/>
  <c r="AG97" i="12" s="1"/>
  <c r="AE82" i="12"/>
  <c r="AD82" i="12"/>
  <c r="AC82" i="12"/>
  <c r="AA82" i="12"/>
  <c r="Z82" i="12"/>
  <c r="Y82" i="12"/>
  <c r="W82" i="12"/>
  <c r="V82" i="12"/>
  <c r="V97" i="12" s="1"/>
  <c r="U82" i="12"/>
  <c r="S82" i="12"/>
  <c r="R82" i="12"/>
  <c r="Q82" i="12"/>
  <c r="Q97" i="12" s="1"/>
  <c r="O82" i="12"/>
  <c r="N82" i="12"/>
  <c r="M82" i="12"/>
  <c r="K82" i="12"/>
  <c r="K97" i="12" s="1"/>
  <c r="J82" i="12"/>
  <c r="I82" i="12"/>
  <c r="AS69" i="12"/>
  <c r="AO69" i="12"/>
  <c r="AK69" i="12"/>
  <c r="AG69" i="12"/>
  <c r="AC69" i="12"/>
  <c r="Y69" i="12"/>
  <c r="U69" i="12"/>
  <c r="Q69" i="12"/>
  <c r="M69" i="12"/>
  <c r="I69" i="12"/>
  <c r="AU58" i="12"/>
  <c r="AT58" i="12"/>
  <c r="AS58" i="12"/>
  <c r="AQ58" i="12"/>
  <c r="AP58" i="12"/>
  <c r="AO58" i="12"/>
  <c r="AM58" i="12"/>
  <c r="AL58" i="12"/>
  <c r="AK58" i="12"/>
  <c r="AI58" i="12"/>
  <c r="AH58" i="12"/>
  <c r="AG58" i="12"/>
  <c r="AE58" i="12"/>
  <c r="AD58" i="12"/>
  <c r="AC58" i="12"/>
  <c r="AA58" i="12"/>
  <c r="Z58" i="12"/>
  <c r="Y58" i="12"/>
  <c r="W58" i="12"/>
  <c r="V58" i="12"/>
  <c r="U58" i="12"/>
  <c r="S58" i="12"/>
  <c r="R58" i="12"/>
  <c r="Q58" i="12"/>
  <c r="O58" i="12"/>
  <c r="N58" i="12"/>
  <c r="M58" i="12"/>
  <c r="K58" i="12"/>
  <c r="J58" i="12"/>
  <c r="I58" i="12"/>
  <c r="AU51" i="12"/>
  <c r="AT51" i="12"/>
  <c r="AS51" i="12"/>
  <c r="AQ51" i="12"/>
  <c r="AP51" i="12"/>
  <c r="AO51" i="12"/>
  <c r="AM51" i="12"/>
  <c r="AL51" i="12"/>
  <c r="AK51" i="12"/>
  <c r="AI51" i="12"/>
  <c r="AH51" i="12"/>
  <c r="AG51" i="12"/>
  <c r="AE51" i="12"/>
  <c r="AD51" i="12"/>
  <c r="AC51" i="12"/>
  <c r="AA51" i="12"/>
  <c r="Z51" i="12"/>
  <c r="Y51" i="12"/>
  <c r="W51" i="12"/>
  <c r="V51" i="12"/>
  <c r="U51" i="12"/>
  <c r="S51" i="12"/>
  <c r="R51" i="12"/>
  <c r="Q51" i="12"/>
  <c r="O51" i="12"/>
  <c r="N51" i="12"/>
  <c r="M51" i="12"/>
  <c r="K51" i="12"/>
  <c r="J51" i="12"/>
  <c r="I51" i="12"/>
  <c r="AU45" i="12"/>
  <c r="AT45" i="12"/>
  <c r="AS45" i="12"/>
  <c r="AQ45" i="12"/>
  <c r="AP45" i="12"/>
  <c r="AO45" i="12"/>
  <c r="AM45" i="12"/>
  <c r="AL45" i="12"/>
  <c r="AK45" i="12"/>
  <c r="AI45" i="12"/>
  <c r="AH45" i="12"/>
  <c r="AG45" i="12"/>
  <c r="AE45" i="12"/>
  <c r="AD45" i="12"/>
  <c r="AC45" i="12"/>
  <c r="AA45" i="12"/>
  <c r="Z45" i="12"/>
  <c r="Y45" i="12"/>
  <c r="W45" i="12"/>
  <c r="V45" i="12"/>
  <c r="U45" i="12"/>
  <c r="S45" i="12"/>
  <c r="R45" i="12"/>
  <c r="Q45" i="12"/>
  <c r="O45" i="12"/>
  <c r="N45" i="12"/>
  <c r="M45" i="12"/>
  <c r="K45" i="12"/>
  <c r="J45" i="12"/>
  <c r="I45" i="12"/>
  <c r="AU41" i="12"/>
  <c r="AT41" i="12"/>
  <c r="AS41" i="12"/>
  <c r="AQ41" i="12"/>
  <c r="AP41" i="12"/>
  <c r="AO41" i="12"/>
  <c r="AM41" i="12"/>
  <c r="AL41" i="12"/>
  <c r="AK41" i="12"/>
  <c r="AI41" i="12"/>
  <c r="AH41" i="12"/>
  <c r="AG41" i="12"/>
  <c r="AE41" i="12"/>
  <c r="AD41" i="12"/>
  <c r="AC41" i="12"/>
  <c r="AA41" i="12"/>
  <c r="Z41" i="12"/>
  <c r="Y41" i="12"/>
  <c r="W41" i="12"/>
  <c r="V41" i="12"/>
  <c r="U41" i="12"/>
  <c r="S41" i="12"/>
  <c r="R41" i="12"/>
  <c r="Q41" i="12"/>
  <c r="O41" i="12"/>
  <c r="N41" i="12"/>
  <c r="M41" i="12"/>
  <c r="K41" i="12"/>
  <c r="J41" i="12"/>
  <c r="I41" i="12"/>
  <c r="AU31" i="12"/>
  <c r="AT31" i="12"/>
  <c r="AS31" i="12"/>
  <c r="AQ31" i="12"/>
  <c r="AP31" i="12"/>
  <c r="AO31" i="12"/>
  <c r="AM31" i="12"/>
  <c r="AL31" i="12"/>
  <c r="AK31" i="12"/>
  <c r="AI31" i="12"/>
  <c r="AH31" i="12"/>
  <c r="AG31" i="12"/>
  <c r="AE31" i="12"/>
  <c r="AD31" i="12"/>
  <c r="AC31" i="12"/>
  <c r="AA31" i="12"/>
  <c r="Z31" i="12"/>
  <c r="Y31" i="12"/>
  <c r="W31" i="12"/>
  <c r="V31" i="12"/>
  <c r="U31" i="12"/>
  <c r="S31" i="12"/>
  <c r="R31" i="12"/>
  <c r="Q31" i="12"/>
  <c r="O31" i="12"/>
  <c r="N31" i="12"/>
  <c r="M31" i="12"/>
  <c r="K31" i="12"/>
  <c r="J31" i="12"/>
  <c r="I31" i="12"/>
  <c r="AU27" i="12"/>
  <c r="AU61" i="12" s="1"/>
  <c r="AT27" i="12"/>
  <c r="AT61" i="12" s="1"/>
  <c r="AS27" i="12"/>
  <c r="AS61" i="12" s="1"/>
  <c r="AQ27" i="12"/>
  <c r="AP27" i="12"/>
  <c r="AP61" i="12" s="1"/>
  <c r="AO27" i="12"/>
  <c r="AO61" i="12" s="1"/>
  <c r="AM27" i="12"/>
  <c r="AM61" i="12" s="1"/>
  <c r="AL27" i="12"/>
  <c r="AK27" i="12"/>
  <c r="AK61" i="12" s="1"/>
  <c r="AI27" i="12"/>
  <c r="AI61" i="12" s="1"/>
  <c r="AH27" i="12"/>
  <c r="AH61" i="12" s="1"/>
  <c r="AG27" i="12"/>
  <c r="AE27" i="12"/>
  <c r="AE61" i="12" s="1"/>
  <c r="AD27" i="12"/>
  <c r="AD61" i="12" s="1"/>
  <c r="AC27" i="12"/>
  <c r="AC61" i="12" s="1"/>
  <c r="AA27" i="12"/>
  <c r="Z27" i="12"/>
  <c r="Z61" i="12" s="1"/>
  <c r="Y27" i="12"/>
  <c r="Y61" i="12" s="1"/>
  <c r="W27" i="12"/>
  <c r="W61" i="12" s="1"/>
  <c r="V27" i="12"/>
  <c r="U27" i="12"/>
  <c r="U61" i="12" s="1"/>
  <c r="S27" i="12"/>
  <c r="S61" i="12" s="1"/>
  <c r="R27" i="12"/>
  <c r="R61" i="12" s="1"/>
  <c r="Q27" i="12"/>
  <c r="O27" i="12"/>
  <c r="O61" i="12" s="1"/>
  <c r="N27" i="12"/>
  <c r="N61" i="12" s="1"/>
  <c r="M27" i="12"/>
  <c r="M61" i="12" s="1"/>
  <c r="K27" i="12"/>
  <c r="J27" i="12"/>
  <c r="J61" i="12" s="1"/>
  <c r="I27" i="12"/>
  <c r="I61" i="12" s="1"/>
  <c r="AA24" i="12"/>
  <c r="AU17" i="12"/>
  <c r="AT17" i="12"/>
  <c r="AS17" i="12"/>
  <c r="AQ17" i="12"/>
  <c r="AP17" i="12"/>
  <c r="AO17" i="12"/>
  <c r="AM17" i="12"/>
  <c r="AL17" i="12"/>
  <c r="AK17" i="12"/>
  <c r="AI17" i="12"/>
  <c r="AH17" i="12"/>
  <c r="AG17" i="12"/>
  <c r="AE17" i="12"/>
  <c r="AD17" i="12"/>
  <c r="AC17" i="12"/>
  <c r="AA17" i="12"/>
  <c r="Z17" i="12"/>
  <c r="Y17" i="12"/>
  <c r="W17" i="12"/>
  <c r="V17" i="12"/>
  <c r="U17" i="12"/>
  <c r="S17" i="12"/>
  <c r="R17" i="12"/>
  <c r="Q17" i="12"/>
  <c r="O17" i="12"/>
  <c r="N17" i="12"/>
  <c r="M17" i="12"/>
  <c r="K17" i="12"/>
  <c r="J17" i="12"/>
  <c r="I17" i="12"/>
  <c r="AU14" i="12"/>
  <c r="AT14" i="12"/>
  <c r="AS14" i="12"/>
  <c r="AQ14" i="12"/>
  <c r="AQ24" i="12" s="1"/>
  <c r="AP14" i="12"/>
  <c r="AO14" i="12"/>
  <c r="AM14" i="12"/>
  <c r="AL14" i="12"/>
  <c r="AL24" i="12" s="1"/>
  <c r="AK14" i="12"/>
  <c r="AI14" i="12"/>
  <c r="AH14" i="12"/>
  <c r="AG14" i="12"/>
  <c r="AG24" i="12" s="1"/>
  <c r="AE14" i="12"/>
  <c r="AD14" i="12"/>
  <c r="AC14" i="12"/>
  <c r="AA14" i="12"/>
  <c r="Z14" i="12"/>
  <c r="Y14" i="12"/>
  <c r="W14" i="12"/>
  <c r="V14" i="12"/>
  <c r="V24" i="12" s="1"/>
  <c r="U14" i="12"/>
  <c r="S14" i="12"/>
  <c r="R14" i="12"/>
  <c r="Q14" i="12"/>
  <c r="Q24" i="12" s="1"/>
  <c r="O14" i="12"/>
  <c r="N14" i="12"/>
  <c r="M14" i="12"/>
  <c r="K14" i="12"/>
  <c r="K24" i="12" s="1"/>
  <c r="J14" i="12"/>
  <c r="I14" i="12"/>
  <c r="AU6" i="12"/>
  <c r="AU24" i="12" s="1"/>
  <c r="AU63" i="12" s="1"/>
  <c r="AU147" i="12" s="1"/>
  <c r="AT6" i="12"/>
  <c r="AT24" i="12" s="1"/>
  <c r="AS6" i="12"/>
  <c r="AS24" i="12" s="1"/>
  <c r="AS63" i="12" s="1"/>
  <c r="AS147" i="12" s="1"/>
  <c r="AQ6" i="12"/>
  <c r="AP6" i="12"/>
  <c r="AP24" i="12" s="1"/>
  <c r="AP63" i="12" s="1"/>
  <c r="AP147" i="12" s="1"/>
  <c r="AO6" i="12"/>
  <c r="AO24" i="12" s="1"/>
  <c r="AM6" i="12"/>
  <c r="AM24" i="12" s="1"/>
  <c r="AM63" i="12" s="1"/>
  <c r="AM147" i="12" s="1"/>
  <c r="AL6" i="12"/>
  <c r="AK6" i="12"/>
  <c r="AK24" i="12" s="1"/>
  <c r="AK63" i="12" s="1"/>
  <c r="AK147" i="12" s="1"/>
  <c r="AI6" i="12"/>
  <c r="AI24" i="12" s="1"/>
  <c r="AH6" i="12"/>
  <c r="AH24" i="12" s="1"/>
  <c r="AH63" i="12" s="1"/>
  <c r="AH147" i="12" s="1"/>
  <c r="AG6" i="12"/>
  <c r="AE6" i="12"/>
  <c r="AE24" i="12" s="1"/>
  <c r="AE63" i="12" s="1"/>
  <c r="AE147" i="12" s="1"/>
  <c r="AD6" i="12"/>
  <c r="AD24" i="12" s="1"/>
  <c r="AC6" i="12"/>
  <c r="AC24" i="12" s="1"/>
  <c r="AC63" i="12" s="1"/>
  <c r="AC147" i="12" s="1"/>
  <c r="AA6" i="12"/>
  <c r="Z6" i="12"/>
  <c r="Z24" i="12" s="1"/>
  <c r="Z63" i="12" s="1"/>
  <c r="Z147" i="12" s="1"/>
  <c r="Y6" i="12"/>
  <c r="Y24" i="12" s="1"/>
  <c r="W6" i="12"/>
  <c r="W24" i="12" s="1"/>
  <c r="W63" i="12" s="1"/>
  <c r="W147" i="12" s="1"/>
  <c r="V6" i="12"/>
  <c r="U6" i="12"/>
  <c r="U24" i="12" s="1"/>
  <c r="U63" i="12" s="1"/>
  <c r="U147" i="12" s="1"/>
  <c r="S6" i="12"/>
  <c r="S24" i="12" s="1"/>
  <c r="R6" i="12"/>
  <c r="R24" i="12" s="1"/>
  <c r="R63" i="12" s="1"/>
  <c r="R147" i="12" s="1"/>
  <c r="Q6" i="12"/>
  <c r="O6" i="12"/>
  <c r="O24" i="12" s="1"/>
  <c r="O63" i="12" s="1"/>
  <c r="O147" i="12" s="1"/>
  <c r="N6" i="12"/>
  <c r="N24" i="12" s="1"/>
  <c r="M6" i="12"/>
  <c r="M24" i="12" s="1"/>
  <c r="M63" i="12" s="1"/>
  <c r="M147" i="12" s="1"/>
  <c r="K6" i="12"/>
  <c r="J6" i="12"/>
  <c r="J24" i="12" s="1"/>
  <c r="J63" i="12" s="1"/>
  <c r="J147" i="12" s="1"/>
  <c r="I6" i="12"/>
  <c r="I24" i="12" s="1"/>
  <c r="AQ145" i="10"/>
  <c r="AO143" i="10"/>
  <c r="S143" i="10"/>
  <c r="AU139" i="10"/>
  <c r="AT139" i="10"/>
  <c r="AS139" i="10"/>
  <c r="AQ139" i="10"/>
  <c r="AP139" i="10"/>
  <c r="AO139" i="10"/>
  <c r="AM139" i="10"/>
  <c r="AL139" i="10"/>
  <c r="AK139" i="10"/>
  <c r="AI139" i="10"/>
  <c r="AH139" i="10"/>
  <c r="AG139" i="10"/>
  <c r="AE139" i="10"/>
  <c r="AD139" i="10"/>
  <c r="AC139" i="10"/>
  <c r="AA139" i="10"/>
  <c r="Z139" i="10"/>
  <c r="Y139" i="10"/>
  <c r="W139" i="10"/>
  <c r="V139" i="10"/>
  <c r="U139" i="10"/>
  <c r="S139" i="10"/>
  <c r="R139" i="10"/>
  <c r="Q139" i="10"/>
  <c r="O139" i="10"/>
  <c r="N139" i="10"/>
  <c r="M139" i="10"/>
  <c r="K139" i="10"/>
  <c r="J139" i="10"/>
  <c r="I139" i="10"/>
  <c r="AU132" i="10"/>
  <c r="AU143" i="10" s="1"/>
  <c r="AT132" i="10"/>
  <c r="AT143" i="10" s="1"/>
  <c r="AS132" i="10"/>
  <c r="AS143" i="10" s="1"/>
  <c r="AQ132" i="10"/>
  <c r="AQ143" i="10" s="1"/>
  <c r="AP132" i="10"/>
  <c r="AP143" i="10" s="1"/>
  <c r="AO132" i="10"/>
  <c r="AM132" i="10"/>
  <c r="AM143" i="10" s="1"/>
  <c r="AL132" i="10"/>
  <c r="AL143" i="10" s="1"/>
  <c r="AK132" i="10"/>
  <c r="AK143" i="10" s="1"/>
  <c r="AI132" i="10"/>
  <c r="AI143" i="10" s="1"/>
  <c r="AH132" i="10"/>
  <c r="AH143" i="10" s="1"/>
  <c r="AG132" i="10"/>
  <c r="AG143" i="10" s="1"/>
  <c r="AE132" i="10"/>
  <c r="AE143" i="10" s="1"/>
  <c r="AD132" i="10"/>
  <c r="AD143" i="10" s="1"/>
  <c r="AC132" i="10"/>
  <c r="AC143" i="10" s="1"/>
  <c r="AA132" i="10"/>
  <c r="AA143" i="10" s="1"/>
  <c r="Z132" i="10"/>
  <c r="Z143" i="10" s="1"/>
  <c r="Y132" i="10"/>
  <c r="Y143" i="10" s="1"/>
  <c r="W132" i="10"/>
  <c r="W143" i="10" s="1"/>
  <c r="V132" i="10"/>
  <c r="V143" i="10" s="1"/>
  <c r="V145" i="10" s="1"/>
  <c r="U132" i="10"/>
  <c r="U143" i="10" s="1"/>
  <c r="S132" i="10"/>
  <c r="R132" i="10"/>
  <c r="R143" i="10" s="1"/>
  <c r="Q132" i="10"/>
  <c r="Q143" i="10" s="1"/>
  <c r="O132" i="10"/>
  <c r="O143" i="10" s="1"/>
  <c r="N132" i="10"/>
  <c r="N143" i="10" s="1"/>
  <c r="M132" i="10"/>
  <c r="M143" i="10" s="1"/>
  <c r="K132" i="10"/>
  <c r="K143" i="10" s="1"/>
  <c r="J132" i="10"/>
  <c r="J143" i="10" s="1"/>
  <c r="I132" i="10"/>
  <c r="I143" i="10" s="1"/>
  <c r="AU127" i="10"/>
  <c r="AT127" i="10"/>
  <c r="AS127" i="10"/>
  <c r="AQ127" i="10"/>
  <c r="AP127" i="10"/>
  <c r="AO127" i="10"/>
  <c r="AM127" i="10"/>
  <c r="AL127" i="10"/>
  <c r="AK127" i="10"/>
  <c r="AI127" i="10"/>
  <c r="AH127" i="10"/>
  <c r="AG127" i="10"/>
  <c r="AE127" i="10"/>
  <c r="AD127" i="10"/>
  <c r="AC127" i="10"/>
  <c r="AA127" i="10"/>
  <c r="Z127" i="10"/>
  <c r="Y127" i="10"/>
  <c r="W127" i="10"/>
  <c r="V127" i="10"/>
  <c r="U127" i="10"/>
  <c r="S127" i="10"/>
  <c r="R127" i="10"/>
  <c r="Q127" i="10"/>
  <c r="O127" i="10"/>
  <c r="N127" i="10"/>
  <c r="M127" i="10"/>
  <c r="K127" i="10"/>
  <c r="J127" i="10"/>
  <c r="I127" i="10"/>
  <c r="AU121" i="10"/>
  <c r="AU123" i="10" s="1"/>
  <c r="AT121" i="10"/>
  <c r="AS121" i="10"/>
  <c r="AS123" i="10" s="1"/>
  <c r="AQ121" i="10"/>
  <c r="AQ123" i="10" s="1"/>
  <c r="AP121" i="10"/>
  <c r="AP123" i="10" s="1"/>
  <c r="AO121" i="10"/>
  <c r="AM121" i="10"/>
  <c r="AM123" i="10" s="1"/>
  <c r="AL121" i="10"/>
  <c r="AL123" i="10" s="1"/>
  <c r="AK121" i="10"/>
  <c r="AK123" i="10" s="1"/>
  <c r="AI121" i="10"/>
  <c r="AH121" i="10"/>
  <c r="AH123" i="10" s="1"/>
  <c r="AG121" i="10"/>
  <c r="AG123" i="10" s="1"/>
  <c r="AE121" i="10"/>
  <c r="AE123" i="10" s="1"/>
  <c r="AD121" i="10"/>
  <c r="AC121" i="10"/>
  <c r="AC123" i="10" s="1"/>
  <c r="AA121" i="10"/>
  <c r="AA123" i="10" s="1"/>
  <c r="Z121" i="10"/>
  <c r="Z123" i="10" s="1"/>
  <c r="Y121" i="10"/>
  <c r="W121" i="10"/>
  <c r="W123" i="10" s="1"/>
  <c r="V121" i="10"/>
  <c r="V123" i="10" s="1"/>
  <c r="U121" i="10"/>
  <c r="U123" i="10" s="1"/>
  <c r="S121" i="10"/>
  <c r="R121" i="10"/>
  <c r="R123" i="10" s="1"/>
  <c r="Q121" i="10"/>
  <c r="Q123" i="10" s="1"/>
  <c r="O121" i="10"/>
  <c r="O123" i="10" s="1"/>
  <c r="N121" i="10"/>
  <c r="M121" i="10"/>
  <c r="M123" i="10" s="1"/>
  <c r="K121" i="10"/>
  <c r="K123" i="10" s="1"/>
  <c r="J121" i="10"/>
  <c r="J123" i="10" s="1"/>
  <c r="I121" i="10"/>
  <c r="AU111" i="10"/>
  <c r="AT111" i="10"/>
  <c r="AT123" i="10" s="1"/>
  <c r="AS111" i="10"/>
  <c r="AQ111" i="10"/>
  <c r="AP111" i="10"/>
  <c r="AO111" i="10"/>
  <c r="AO123" i="10" s="1"/>
  <c r="AM111" i="10"/>
  <c r="AL111" i="10"/>
  <c r="AK111" i="10"/>
  <c r="AI111" i="10"/>
  <c r="AI123" i="10" s="1"/>
  <c r="AH111" i="10"/>
  <c r="AG111" i="10"/>
  <c r="AE111" i="10"/>
  <c r="AD111" i="10"/>
  <c r="AD123" i="10" s="1"/>
  <c r="AC111" i="10"/>
  <c r="AA111" i="10"/>
  <c r="Z111" i="10"/>
  <c r="Y111" i="10"/>
  <c r="Y123" i="10" s="1"/>
  <c r="W111" i="10"/>
  <c r="V111" i="10"/>
  <c r="U111" i="10"/>
  <c r="S111" i="10"/>
  <c r="S123" i="10" s="1"/>
  <c r="R111" i="10"/>
  <c r="Q111" i="10"/>
  <c r="O111" i="10"/>
  <c r="N111" i="10"/>
  <c r="N123" i="10" s="1"/>
  <c r="M111" i="10"/>
  <c r="K111" i="10"/>
  <c r="J111" i="10"/>
  <c r="I111" i="10"/>
  <c r="I123" i="10" s="1"/>
  <c r="AA97" i="10"/>
  <c r="AA148" i="10" s="1"/>
  <c r="AU95" i="10"/>
  <c r="AU97" i="10" s="1"/>
  <c r="AU148" i="10" s="1"/>
  <c r="AT95" i="10"/>
  <c r="AT97" i="10" s="1"/>
  <c r="AS95" i="10"/>
  <c r="AS97" i="10" s="1"/>
  <c r="AS148" i="10" s="1"/>
  <c r="AQ95" i="10"/>
  <c r="AP95" i="10"/>
  <c r="AP97" i="10" s="1"/>
  <c r="AP148" i="10" s="1"/>
  <c r="AO95" i="10"/>
  <c r="AO97" i="10" s="1"/>
  <c r="AM95" i="10"/>
  <c r="AM97" i="10" s="1"/>
  <c r="AM148" i="10" s="1"/>
  <c r="AL95" i="10"/>
  <c r="AK95" i="10"/>
  <c r="AK97" i="10" s="1"/>
  <c r="AK148" i="10" s="1"/>
  <c r="AI95" i="10"/>
  <c r="AI97" i="10" s="1"/>
  <c r="AH95" i="10"/>
  <c r="AH97" i="10" s="1"/>
  <c r="AH148" i="10" s="1"/>
  <c r="AG95" i="10"/>
  <c r="AE95" i="10"/>
  <c r="AE97" i="10" s="1"/>
  <c r="AE148" i="10" s="1"/>
  <c r="AD95" i="10"/>
  <c r="AD97" i="10" s="1"/>
  <c r="AC95" i="10"/>
  <c r="AC97" i="10" s="1"/>
  <c r="AC148" i="10" s="1"/>
  <c r="AA95" i="10"/>
  <c r="Z95" i="10"/>
  <c r="Z97" i="10" s="1"/>
  <c r="Z148" i="10" s="1"/>
  <c r="Y95" i="10"/>
  <c r="Y97" i="10" s="1"/>
  <c r="W95" i="10"/>
  <c r="W97" i="10" s="1"/>
  <c r="W148" i="10" s="1"/>
  <c r="V95" i="10"/>
  <c r="U95" i="10"/>
  <c r="U97" i="10" s="1"/>
  <c r="U148" i="10" s="1"/>
  <c r="S95" i="10"/>
  <c r="S97" i="10" s="1"/>
  <c r="R95" i="10"/>
  <c r="R97" i="10" s="1"/>
  <c r="R148" i="10" s="1"/>
  <c r="Q95" i="10"/>
  <c r="O95" i="10"/>
  <c r="O97" i="10" s="1"/>
  <c r="O148" i="10" s="1"/>
  <c r="N95" i="10"/>
  <c r="N97" i="10" s="1"/>
  <c r="M95" i="10"/>
  <c r="M97" i="10" s="1"/>
  <c r="M148" i="10" s="1"/>
  <c r="K95" i="10"/>
  <c r="J95" i="10"/>
  <c r="J97" i="10" s="1"/>
  <c r="J148" i="10" s="1"/>
  <c r="I95" i="10"/>
  <c r="I97" i="10" s="1"/>
  <c r="AU82" i="10"/>
  <c r="AT82" i="10"/>
  <c r="AS82" i="10"/>
  <c r="AQ82" i="10"/>
  <c r="AQ97" i="10" s="1"/>
  <c r="AP82" i="10"/>
  <c r="AO82" i="10"/>
  <c r="AM82" i="10"/>
  <c r="AL82" i="10"/>
  <c r="AL97" i="10" s="1"/>
  <c r="AK82" i="10"/>
  <c r="AI82" i="10"/>
  <c r="AH82" i="10"/>
  <c r="AG82" i="10"/>
  <c r="AG97" i="10" s="1"/>
  <c r="AE82" i="10"/>
  <c r="AD82" i="10"/>
  <c r="AC82" i="10"/>
  <c r="AA82" i="10"/>
  <c r="Z82" i="10"/>
  <c r="Y82" i="10"/>
  <c r="W82" i="10"/>
  <c r="V82" i="10"/>
  <c r="V97" i="10" s="1"/>
  <c r="U82" i="10"/>
  <c r="S82" i="10"/>
  <c r="R82" i="10"/>
  <c r="Q82" i="10"/>
  <c r="Q97" i="10" s="1"/>
  <c r="O82" i="10"/>
  <c r="N82" i="10"/>
  <c r="M82" i="10"/>
  <c r="K82" i="10"/>
  <c r="K97" i="10" s="1"/>
  <c r="J82" i="10"/>
  <c r="I82" i="10"/>
  <c r="AS69" i="10"/>
  <c r="AO69" i="10"/>
  <c r="AK69" i="10"/>
  <c r="AG69" i="10"/>
  <c r="AC69" i="10"/>
  <c r="Y69" i="10"/>
  <c r="U69" i="10"/>
  <c r="Q69" i="10"/>
  <c r="M69" i="10"/>
  <c r="I69" i="10"/>
  <c r="AU58" i="10"/>
  <c r="AT58" i="10"/>
  <c r="AS58" i="10"/>
  <c r="AQ58" i="10"/>
  <c r="AP58" i="10"/>
  <c r="AO58" i="10"/>
  <c r="AM58" i="10"/>
  <c r="AL58" i="10"/>
  <c r="AK58" i="10"/>
  <c r="AI58" i="10"/>
  <c r="AH58" i="10"/>
  <c r="AG58" i="10"/>
  <c r="AE58" i="10"/>
  <c r="AD58" i="10"/>
  <c r="AC58" i="10"/>
  <c r="AA58" i="10"/>
  <c r="Z58" i="10"/>
  <c r="Y58" i="10"/>
  <c r="W58" i="10"/>
  <c r="V58" i="10"/>
  <c r="U58" i="10"/>
  <c r="S58" i="10"/>
  <c r="R58" i="10"/>
  <c r="Q58" i="10"/>
  <c r="O58" i="10"/>
  <c r="N58" i="10"/>
  <c r="M58" i="10"/>
  <c r="K58" i="10"/>
  <c r="J58" i="10"/>
  <c r="I58" i="10"/>
  <c r="AU51" i="10"/>
  <c r="AT51" i="10"/>
  <c r="AS51" i="10"/>
  <c r="AQ51" i="10"/>
  <c r="AP51" i="10"/>
  <c r="AO51" i="10"/>
  <c r="AM51" i="10"/>
  <c r="AL51" i="10"/>
  <c r="AK51" i="10"/>
  <c r="AI51" i="10"/>
  <c r="AH51" i="10"/>
  <c r="AG51" i="10"/>
  <c r="AE51" i="10"/>
  <c r="AD51" i="10"/>
  <c r="AC51" i="10"/>
  <c r="AA51" i="10"/>
  <c r="Z51" i="10"/>
  <c r="Y51" i="10"/>
  <c r="W51" i="10"/>
  <c r="V51" i="10"/>
  <c r="U51" i="10"/>
  <c r="S51" i="10"/>
  <c r="R51" i="10"/>
  <c r="Q51" i="10"/>
  <c r="O51" i="10"/>
  <c r="N51" i="10"/>
  <c r="M51" i="10"/>
  <c r="K51" i="10"/>
  <c r="J51" i="10"/>
  <c r="I51" i="10"/>
  <c r="AU45" i="10"/>
  <c r="AT45" i="10"/>
  <c r="AS45" i="10"/>
  <c r="AQ45" i="10"/>
  <c r="AP45" i="10"/>
  <c r="AO45" i="10"/>
  <c r="AM45" i="10"/>
  <c r="AL45" i="10"/>
  <c r="AK45" i="10"/>
  <c r="AI45" i="10"/>
  <c r="AH45" i="10"/>
  <c r="AG45" i="10"/>
  <c r="AE45" i="10"/>
  <c r="AD45" i="10"/>
  <c r="AC45" i="10"/>
  <c r="AA45" i="10"/>
  <c r="Z45" i="10"/>
  <c r="Y45" i="10"/>
  <c r="W45" i="10"/>
  <c r="V45" i="10"/>
  <c r="U45" i="10"/>
  <c r="S45" i="10"/>
  <c r="R45" i="10"/>
  <c r="Q45" i="10"/>
  <c r="O45" i="10"/>
  <c r="N45" i="10"/>
  <c r="M45" i="10"/>
  <c r="K45" i="10"/>
  <c r="J45" i="10"/>
  <c r="I45" i="10"/>
  <c r="AU41" i="10"/>
  <c r="AT41" i="10"/>
  <c r="AS41" i="10"/>
  <c r="AQ41" i="10"/>
  <c r="AP41" i="10"/>
  <c r="AO41" i="10"/>
  <c r="AM41" i="10"/>
  <c r="AL41" i="10"/>
  <c r="AK41" i="10"/>
  <c r="AI41" i="10"/>
  <c r="AH41" i="10"/>
  <c r="AG41" i="10"/>
  <c r="AE41" i="10"/>
  <c r="AD41" i="10"/>
  <c r="AC41" i="10"/>
  <c r="AA41" i="10"/>
  <c r="Z41" i="10"/>
  <c r="Y41" i="10"/>
  <c r="W41" i="10"/>
  <c r="V41" i="10"/>
  <c r="U41" i="10"/>
  <c r="S41" i="10"/>
  <c r="R41" i="10"/>
  <c r="Q41" i="10"/>
  <c r="O41" i="10"/>
  <c r="N41" i="10"/>
  <c r="M41" i="10"/>
  <c r="K41" i="10"/>
  <c r="J41" i="10"/>
  <c r="I41" i="10"/>
  <c r="AU31" i="10"/>
  <c r="AT31" i="10"/>
  <c r="AS31" i="10"/>
  <c r="AQ31" i="10"/>
  <c r="AP31" i="10"/>
  <c r="AO31" i="10"/>
  <c r="AM31" i="10"/>
  <c r="AL31" i="10"/>
  <c r="AK31" i="10"/>
  <c r="AI31" i="10"/>
  <c r="AH31" i="10"/>
  <c r="AG31" i="10"/>
  <c r="AE31" i="10"/>
  <c r="AD31" i="10"/>
  <c r="AC31" i="10"/>
  <c r="AA31" i="10"/>
  <c r="Z31" i="10"/>
  <c r="Y31" i="10"/>
  <c r="W31" i="10"/>
  <c r="V31" i="10"/>
  <c r="U31" i="10"/>
  <c r="S31" i="10"/>
  <c r="R31" i="10"/>
  <c r="Q31" i="10"/>
  <c r="O31" i="10"/>
  <c r="N31" i="10"/>
  <c r="M31" i="10"/>
  <c r="K31" i="10"/>
  <c r="J31" i="10"/>
  <c r="I31" i="10"/>
  <c r="AU27" i="10"/>
  <c r="AU61" i="10" s="1"/>
  <c r="AT27" i="10"/>
  <c r="AT61" i="10" s="1"/>
  <c r="AS27" i="10"/>
  <c r="AS61" i="10" s="1"/>
  <c r="AQ27" i="10"/>
  <c r="AP27" i="10"/>
  <c r="AP61" i="10" s="1"/>
  <c r="AO27" i="10"/>
  <c r="AO61" i="10" s="1"/>
  <c r="AM27" i="10"/>
  <c r="AM61" i="10" s="1"/>
  <c r="AL27" i="10"/>
  <c r="AK27" i="10"/>
  <c r="AK61" i="10" s="1"/>
  <c r="AI27" i="10"/>
  <c r="AI61" i="10" s="1"/>
  <c r="AH27" i="10"/>
  <c r="AH61" i="10" s="1"/>
  <c r="AG27" i="10"/>
  <c r="AE27" i="10"/>
  <c r="AE61" i="10" s="1"/>
  <c r="AD27" i="10"/>
  <c r="AD61" i="10" s="1"/>
  <c r="AC27" i="10"/>
  <c r="AC61" i="10" s="1"/>
  <c r="AA27" i="10"/>
  <c r="Z27" i="10"/>
  <c r="Z61" i="10" s="1"/>
  <c r="Y27" i="10"/>
  <c r="Y61" i="10" s="1"/>
  <c r="W27" i="10"/>
  <c r="W61" i="10" s="1"/>
  <c r="V27" i="10"/>
  <c r="U27" i="10"/>
  <c r="U61" i="10" s="1"/>
  <c r="S27" i="10"/>
  <c r="S61" i="10" s="1"/>
  <c r="R27" i="10"/>
  <c r="R61" i="10" s="1"/>
  <c r="Q27" i="10"/>
  <c r="O27" i="10"/>
  <c r="O61" i="10" s="1"/>
  <c r="N27" i="10"/>
  <c r="N61" i="10" s="1"/>
  <c r="M27" i="10"/>
  <c r="M61" i="10" s="1"/>
  <c r="K27" i="10"/>
  <c r="J27" i="10"/>
  <c r="J61" i="10" s="1"/>
  <c r="I27" i="10"/>
  <c r="I61" i="10" s="1"/>
  <c r="AA24" i="10"/>
  <c r="AU17" i="10"/>
  <c r="AT17" i="10"/>
  <c r="AS17" i="10"/>
  <c r="AQ17" i="10"/>
  <c r="AP17" i="10"/>
  <c r="AO17" i="10"/>
  <c r="AM17" i="10"/>
  <c r="AL17" i="10"/>
  <c r="AK17" i="10"/>
  <c r="AI17" i="10"/>
  <c r="AH17" i="10"/>
  <c r="AG17" i="10"/>
  <c r="AE17" i="10"/>
  <c r="AD17" i="10"/>
  <c r="AC17" i="10"/>
  <c r="AA17" i="10"/>
  <c r="Z17" i="10"/>
  <c r="Y17" i="10"/>
  <c r="W17" i="10"/>
  <c r="V17" i="10"/>
  <c r="U17" i="10"/>
  <c r="S17" i="10"/>
  <c r="R17" i="10"/>
  <c r="Q17" i="10"/>
  <c r="O17" i="10"/>
  <c r="N17" i="10"/>
  <c r="M17" i="10"/>
  <c r="K17" i="10"/>
  <c r="J17" i="10"/>
  <c r="I17" i="10"/>
  <c r="AU14" i="10"/>
  <c r="AT14" i="10"/>
  <c r="AS14" i="10"/>
  <c r="AQ14" i="10"/>
  <c r="AQ24" i="10" s="1"/>
  <c r="AP14" i="10"/>
  <c r="AO14" i="10"/>
  <c r="AM14" i="10"/>
  <c r="AL14" i="10"/>
  <c r="AL24" i="10" s="1"/>
  <c r="AK14" i="10"/>
  <c r="AI14" i="10"/>
  <c r="AH14" i="10"/>
  <c r="AG14" i="10"/>
  <c r="AG24" i="10" s="1"/>
  <c r="AE14" i="10"/>
  <c r="AD14" i="10"/>
  <c r="AC14" i="10"/>
  <c r="AA14" i="10"/>
  <c r="Z14" i="10"/>
  <c r="Y14" i="10"/>
  <c r="W14" i="10"/>
  <c r="V14" i="10"/>
  <c r="V24" i="10" s="1"/>
  <c r="U14" i="10"/>
  <c r="S14" i="10"/>
  <c r="R14" i="10"/>
  <c r="Q14" i="10"/>
  <c r="Q24" i="10" s="1"/>
  <c r="O14" i="10"/>
  <c r="N14" i="10"/>
  <c r="M14" i="10"/>
  <c r="K14" i="10"/>
  <c r="K24" i="10" s="1"/>
  <c r="J14" i="10"/>
  <c r="I14" i="10"/>
  <c r="AU6" i="10"/>
  <c r="AU24" i="10" s="1"/>
  <c r="AU63" i="10" s="1"/>
  <c r="AU147" i="10" s="1"/>
  <c r="AT6" i="10"/>
  <c r="AT24" i="10" s="1"/>
  <c r="AS6" i="10"/>
  <c r="AS24" i="10" s="1"/>
  <c r="AQ6" i="10"/>
  <c r="AP6" i="10"/>
  <c r="AP24" i="10" s="1"/>
  <c r="AP63" i="10" s="1"/>
  <c r="AP147" i="10" s="1"/>
  <c r="AO6" i="10"/>
  <c r="AO24" i="10" s="1"/>
  <c r="AM6" i="10"/>
  <c r="AM24" i="10" s="1"/>
  <c r="AL6" i="10"/>
  <c r="AK6" i="10"/>
  <c r="AK24" i="10" s="1"/>
  <c r="AK63" i="10" s="1"/>
  <c r="AK147" i="10" s="1"/>
  <c r="AI6" i="10"/>
  <c r="AI24" i="10" s="1"/>
  <c r="AH6" i="10"/>
  <c r="AH24" i="10" s="1"/>
  <c r="AH63" i="10" s="1"/>
  <c r="AH147" i="10" s="1"/>
  <c r="AG6" i="10"/>
  <c r="AE6" i="10"/>
  <c r="AE24" i="10" s="1"/>
  <c r="AE63" i="10" s="1"/>
  <c r="AE147" i="10" s="1"/>
  <c r="AD6" i="10"/>
  <c r="AD24" i="10" s="1"/>
  <c r="AC6" i="10"/>
  <c r="AC24" i="10" s="1"/>
  <c r="AC63" i="10" s="1"/>
  <c r="AC147" i="10" s="1"/>
  <c r="AA6" i="10"/>
  <c r="Z6" i="10"/>
  <c r="Z24" i="10" s="1"/>
  <c r="Z63" i="10" s="1"/>
  <c r="Z147" i="10" s="1"/>
  <c r="Y6" i="10"/>
  <c r="Y24" i="10" s="1"/>
  <c r="W6" i="10"/>
  <c r="W24" i="10" s="1"/>
  <c r="W63" i="10" s="1"/>
  <c r="W147" i="10" s="1"/>
  <c r="V6" i="10"/>
  <c r="U6" i="10"/>
  <c r="U24" i="10" s="1"/>
  <c r="U63" i="10" s="1"/>
  <c r="U147" i="10" s="1"/>
  <c r="S6" i="10"/>
  <c r="S24" i="10" s="1"/>
  <c r="R6" i="10"/>
  <c r="R24" i="10" s="1"/>
  <c r="R63" i="10" s="1"/>
  <c r="R147" i="10" s="1"/>
  <c r="Q6" i="10"/>
  <c r="O6" i="10"/>
  <c r="O24" i="10" s="1"/>
  <c r="O63" i="10" s="1"/>
  <c r="O147" i="10" s="1"/>
  <c r="N6" i="10"/>
  <c r="N24" i="10" s="1"/>
  <c r="M6" i="10"/>
  <c r="M24" i="10" s="1"/>
  <c r="M63" i="10" s="1"/>
  <c r="M147" i="10" s="1"/>
  <c r="K6" i="10"/>
  <c r="J6" i="10"/>
  <c r="J24" i="10" s="1"/>
  <c r="J63" i="10" s="1"/>
  <c r="J147" i="10" s="1"/>
  <c r="I6" i="10"/>
  <c r="I24" i="10" s="1"/>
  <c r="AU139" i="8"/>
  <c r="AT139" i="8"/>
  <c r="AS139" i="8"/>
  <c r="AQ139" i="8"/>
  <c r="AP139" i="8"/>
  <c r="AO139" i="8"/>
  <c r="AM139" i="8"/>
  <c r="AL139" i="8"/>
  <c r="AK139" i="8"/>
  <c r="AI139" i="8"/>
  <c r="AH139" i="8"/>
  <c r="AG139" i="8"/>
  <c r="AE139" i="8"/>
  <c r="AD139" i="8"/>
  <c r="AC139" i="8"/>
  <c r="AA139" i="8"/>
  <c r="Z139" i="8"/>
  <c r="Y139" i="8"/>
  <c r="W139" i="8"/>
  <c r="V139" i="8"/>
  <c r="U139" i="8"/>
  <c r="S139" i="8"/>
  <c r="R139" i="8"/>
  <c r="Q139" i="8"/>
  <c r="O139" i="8"/>
  <c r="N139" i="8"/>
  <c r="M139" i="8"/>
  <c r="K139" i="8"/>
  <c r="J139" i="8"/>
  <c r="I139" i="8"/>
  <c r="AU132" i="8"/>
  <c r="AT132" i="8"/>
  <c r="AS132" i="8"/>
  <c r="AQ132" i="8"/>
  <c r="AP132" i="8"/>
  <c r="AO132" i="8"/>
  <c r="AM132" i="8"/>
  <c r="AL132" i="8"/>
  <c r="AK132" i="8"/>
  <c r="AK143" i="8" s="1"/>
  <c r="AI132" i="8"/>
  <c r="AI143" i="8" s="1"/>
  <c r="AH132" i="8"/>
  <c r="AG132" i="8"/>
  <c r="AE132" i="8"/>
  <c r="AD132" i="8"/>
  <c r="AC132" i="8"/>
  <c r="AA132" i="8"/>
  <c r="Z132" i="8"/>
  <c r="Y132" i="8"/>
  <c r="W132" i="8"/>
  <c r="V132" i="8"/>
  <c r="U132" i="8"/>
  <c r="U143" i="8" s="1"/>
  <c r="S132" i="8"/>
  <c r="S143" i="8" s="1"/>
  <c r="S145" i="8" s="1"/>
  <c r="R132" i="8"/>
  <c r="Q132" i="8"/>
  <c r="O132" i="8"/>
  <c r="N132" i="8"/>
  <c r="M132" i="8"/>
  <c r="K132" i="8"/>
  <c r="J132" i="8"/>
  <c r="I132" i="8"/>
  <c r="AU127" i="8"/>
  <c r="AT127" i="8"/>
  <c r="AS127" i="8"/>
  <c r="AQ127" i="8"/>
  <c r="AP127" i="8"/>
  <c r="AO127" i="8"/>
  <c r="AM127" i="8"/>
  <c r="AL127" i="8"/>
  <c r="AK127" i="8"/>
  <c r="AI127" i="8"/>
  <c r="AH127" i="8"/>
  <c r="AG127" i="8"/>
  <c r="AE127" i="8"/>
  <c r="AD127" i="8"/>
  <c r="AC127" i="8"/>
  <c r="AA127" i="8"/>
  <c r="Z127" i="8"/>
  <c r="Y127" i="8"/>
  <c r="W127" i="8"/>
  <c r="V127" i="8"/>
  <c r="U127" i="8"/>
  <c r="S127" i="8"/>
  <c r="R127" i="8"/>
  <c r="Q127" i="8"/>
  <c r="O127" i="8"/>
  <c r="N127" i="8"/>
  <c r="M127" i="8"/>
  <c r="K127" i="8"/>
  <c r="J127" i="8"/>
  <c r="I127" i="8"/>
  <c r="AU121" i="8"/>
  <c r="AU123" i="8" s="1"/>
  <c r="AT121" i="8"/>
  <c r="AT123" i="8" s="1"/>
  <c r="AS121" i="8"/>
  <c r="AS123" i="8" s="1"/>
  <c r="AQ121" i="8"/>
  <c r="AQ123" i="8" s="1"/>
  <c r="AP121" i="8"/>
  <c r="AO121" i="8"/>
  <c r="AM121" i="8"/>
  <c r="AL121" i="8"/>
  <c r="AK121" i="8"/>
  <c r="AI121" i="8"/>
  <c r="AI123" i="8" s="1"/>
  <c r="AH121" i="8"/>
  <c r="AH123" i="8" s="1"/>
  <c r="AG121" i="8"/>
  <c r="AG123" i="8" s="1"/>
  <c r="AE121" i="8"/>
  <c r="AD121" i="8"/>
  <c r="AC121" i="8"/>
  <c r="AC123" i="8" s="1"/>
  <c r="AA121" i="8"/>
  <c r="AA123" i="8" s="1"/>
  <c r="Z121" i="8"/>
  <c r="Z123" i="8" s="1"/>
  <c r="Y121" i="8"/>
  <c r="W121" i="8"/>
  <c r="V121" i="8"/>
  <c r="U121" i="8"/>
  <c r="S121" i="8"/>
  <c r="R121" i="8"/>
  <c r="R123" i="8" s="1"/>
  <c r="Q121" i="8"/>
  <c r="Q123" i="8" s="1"/>
  <c r="O121" i="8"/>
  <c r="O123" i="8" s="1"/>
  <c r="N121" i="8"/>
  <c r="N123" i="8" s="1"/>
  <c r="M121" i="8"/>
  <c r="M123" i="8" s="1"/>
  <c r="K121" i="8"/>
  <c r="K123" i="8" s="1"/>
  <c r="J121" i="8"/>
  <c r="I121" i="8"/>
  <c r="AU111" i="8"/>
  <c r="AT111" i="8"/>
  <c r="AS111" i="8"/>
  <c r="AQ111" i="8"/>
  <c r="AP111" i="8"/>
  <c r="AP123" i="8" s="1"/>
  <c r="AO111" i="8"/>
  <c r="AO123" i="8" s="1"/>
  <c r="AM111" i="8"/>
  <c r="AL111" i="8"/>
  <c r="AK111" i="8"/>
  <c r="AK123" i="8" s="1"/>
  <c r="AI111" i="8"/>
  <c r="AH111" i="8"/>
  <c r="AG111" i="8"/>
  <c r="AE111" i="8"/>
  <c r="AD111" i="8"/>
  <c r="AC111" i="8"/>
  <c r="AA111" i="8"/>
  <c r="Z111" i="8"/>
  <c r="Y111" i="8"/>
  <c r="Y123" i="8" s="1"/>
  <c r="W111" i="8"/>
  <c r="V111" i="8"/>
  <c r="U111" i="8"/>
  <c r="U123" i="8" s="1"/>
  <c r="S111" i="8"/>
  <c r="S123" i="8" s="1"/>
  <c r="R111" i="8"/>
  <c r="Q111" i="8"/>
  <c r="O111" i="8"/>
  <c r="N111" i="8"/>
  <c r="M111" i="8"/>
  <c r="K111" i="8"/>
  <c r="J111" i="8"/>
  <c r="J123" i="8" s="1"/>
  <c r="I111" i="8"/>
  <c r="I123" i="8" s="1"/>
  <c r="AS97" i="8"/>
  <c r="AQ97" i="8"/>
  <c r="AU95" i="8"/>
  <c r="AT95" i="8"/>
  <c r="AS95" i="8"/>
  <c r="AQ95" i="8"/>
  <c r="AP95" i="8"/>
  <c r="AP97" i="8" s="1"/>
  <c r="AO95" i="8"/>
  <c r="AO97" i="8" s="1"/>
  <c r="AM95" i="8"/>
  <c r="AL95" i="8"/>
  <c r="AK95" i="8"/>
  <c r="AI95" i="8"/>
  <c r="AH95" i="8"/>
  <c r="AG95" i="8"/>
  <c r="AE95" i="8"/>
  <c r="AD95" i="8"/>
  <c r="AC95" i="8"/>
  <c r="AA95" i="8"/>
  <c r="Z95" i="8"/>
  <c r="Z97" i="8" s="1"/>
  <c r="Y95" i="8"/>
  <c r="Y97" i="8" s="1"/>
  <c r="W95" i="8"/>
  <c r="W97" i="8" s="1"/>
  <c r="V95" i="8"/>
  <c r="V97" i="8" s="1"/>
  <c r="U95" i="8"/>
  <c r="S95" i="8"/>
  <c r="R95" i="8"/>
  <c r="Q95" i="8"/>
  <c r="O95" i="8"/>
  <c r="N95" i="8"/>
  <c r="M95" i="8"/>
  <c r="M97" i="8" s="1"/>
  <c r="K95" i="8"/>
  <c r="K97" i="8" s="1"/>
  <c r="J95" i="8"/>
  <c r="J97" i="8" s="1"/>
  <c r="I95" i="8"/>
  <c r="I97" i="8" s="1"/>
  <c r="AU82" i="8"/>
  <c r="AT82" i="8"/>
  <c r="AS82" i="8"/>
  <c r="AQ82" i="8"/>
  <c r="AP82" i="8"/>
  <c r="AO82" i="8"/>
  <c r="AM82" i="8"/>
  <c r="AL82" i="8"/>
  <c r="AK82" i="8"/>
  <c r="AI82" i="8"/>
  <c r="AH82" i="8"/>
  <c r="AH97" i="8" s="1"/>
  <c r="AG82" i="8"/>
  <c r="AG97" i="8" s="1"/>
  <c r="AE82" i="8"/>
  <c r="AD82" i="8"/>
  <c r="AC82" i="8"/>
  <c r="AA82" i="8"/>
  <c r="Z82" i="8"/>
  <c r="Y82" i="8"/>
  <c r="W82" i="8"/>
  <c r="V82" i="8"/>
  <c r="U82" i="8"/>
  <c r="S82" i="8"/>
  <c r="R82" i="8"/>
  <c r="R97" i="8" s="1"/>
  <c r="Q82" i="8"/>
  <c r="Q97" i="8" s="1"/>
  <c r="O82" i="8"/>
  <c r="N82" i="8"/>
  <c r="M82" i="8"/>
  <c r="K82" i="8"/>
  <c r="J82" i="8"/>
  <c r="I82" i="8"/>
  <c r="AS69" i="8"/>
  <c r="AO69" i="8"/>
  <c r="AK69" i="8"/>
  <c r="AG69" i="8"/>
  <c r="AC69" i="8"/>
  <c r="Y69" i="8"/>
  <c r="U69" i="8"/>
  <c r="Q69" i="8"/>
  <c r="M69" i="8"/>
  <c r="I69" i="8"/>
  <c r="AU58" i="8"/>
  <c r="AT58" i="8"/>
  <c r="AS58" i="8"/>
  <c r="AQ58" i="8"/>
  <c r="AP58" i="8"/>
  <c r="AO58" i="8"/>
  <c r="AM58" i="8"/>
  <c r="AL58" i="8"/>
  <c r="AK58" i="8"/>
  <c r="AI58" i="8"/>
  <c r="AH58" i="8"/>
  <c r="AG58" i="8"/>
  <c r="AE58" i="8"/>
  <c r="AD58" i="8"/>
  <c r="AC58" i="8"/>
  <c r="AA58" i="8"/>
  <c r="Z58" i="8"/>
  <c r="Y58" i="8"/>
  <c r="W58" i="8"/>
  <c r="V58" i="8"/>
  <c r="U58" i="8"/>
  <c r="S58" i="8"/>
  <c r="R58" i="8"/>
  <c r="Q58" i="8"/>
  <c r="O58" i="8"/>
  <c r="N58" i="8"/>
  <c r="M58" i="8"/>
  <c r="K58" i="8"/>
  <c r="J58" i="8"/>
  <c r="I58" i="8"/>
  <c r="AU51" i="8"/>
  <c r="AT51" i="8"/>
  <c r="AS51" i="8"/>
  <c r="AQ51" i="8"/>
  <c r="AP51" i="8"/>
  <c r="AO51" i="8"/>
  <c r="AM51" i="8"/>
  <c r="AL51" i="8"/>
  <c r="AK51" i="8"/>
  <c r="AI51" i="8"/>
  <c r="AH51" i="8"/>
  <c r="AG51" i="8"/>
  <c r="AE51" i="8"/>
  <c r="AD51" i="8"/>
  <c r="AC51" i="8"/>
  <c r="AA51" i="8"/>
  <c r="Z51" i="8"/>
  <c r="Y51" i="8"/>
  <c r="W51" i="8"/>
  <c r="V51" i="8"/>
  <c r="U51" i="8"/>
  <c r="S51" i="8"/>
  <c r="R51" i="8"/>
  <c r="Q51" i="8"/>
  <c r="O51" i="8"/>
  <c r="N51" i="8"/>
  <c r="M51" i="8"/>
  <c r="K51" i="8"/>
  <c r="J51" i="8"/>
  <c r="I51" i="8"/>
  <c r="AU45" i="8"/>
  <c r="AT45" i="8"/>
  <c r="AS45" i="8"/>
  <c r="AQ45" i="8"/>
  <c r="AP45" i="8"/>
  <c r="AO45" i="8"/>
  <c r="AM45" i="8"/>
  <c r="AL45" i="8"/>
  <c r="AK45" i="8"/>
  <c r="AI45" i="8"/>
  <c r="AH45" i="8"/>
  <c r="AG45" i="8"/>
  <c r="AE45" i="8"/>
  <c r="AD45" i="8"/>
  <c r="AC45" i="8"/>
  <c r="AA45" i="8"/>
  <c r="Z45" i="8"/>
  <c r="Y45" i="8"/>
  <c r="W45" i="8"/>
  <c r="V45" i="8"/>
  <c r="U45" i="8"/>
  <c r="S45" i="8"/>
  <c r="R45" i="8"/>
  <c r="Q45" i="8"/>
  <c r="O45" i="8"/>
  <c r="N45" i="8"/>
  <c r="M45" i="8"/>
  <c r="K45" i="8"/>
  <c r="J45" i="8"/>
  <c r="I45" i="8"/>
  <c r="AU41" i="8"/>
  <c r="AT41" i="8"/>
  <c r="AS41" i="8"/>
  <c r="AQ41" i="8"/>
  <c r="AP41" i="8"/>
  <c r="AO41" i="8"/>
  <c r="AM41" i="8"/>
  <c r="AL41" i="8"/>
  <c r="AK41" i="8"/>
  <c r="AI41" i="8"/>
  <c r="AH41" i="8"/>
  <c r="AG41" i="8"/>
  <c r="AE41" i="8"/>
  <c r="AD41" i="8"/>
  <c r="AC41" i="8"/>
  <c r="AA41" i="8"/>
  <c r="Z41" i="8"/>
  <c r="Y41" i="8"/>
  <c r="W41" i="8"/>
  <c r="V41" i="8"/>
  <c r="U41" i="8"/>
  <c r="S41" i="8"/>
  <c r="R41" i="8"/>
  <c r="Q41" i="8"/>
  <c r="O41" i="8"/>
  <c r="N41" i="8"/>
  <c r="M41" i="8"/>
  <c r="K41" i="8"/>
  <c r="J41" i="8"/>
  <c r="I41" i="8"/>
  <c r="AU31" i="8"/>
  <c r="AT31" i="8"/>
  <c r="AS31" i="8"/>
  <c r="AQ31" i="8"/>
  <c r="AP31" i="8"/>
  <c r="AO31" i="8"/>
  <c r="AM31" i="8"/>
  <c r="AL31" i="8"/>
  <c r="AK31" i="8"/>
  <c r="AI31" i="8"/>
  <c r="AH31" i="8"/>
  <c r="AG31" i="8"/>
  <c r="AE31" i="8"/>
  <c r="AD31" i="8"/>
  <c r="AD61" i="8" s="1"/>
  <c r="AC31" i="8"/>
  <c r="AA31" i="8"/>
  <c r="Z31" i="8"/>
  <c r="Y31" i="8"/>
  <c r="W31" i="8"/>
  <c r="V31" i="8"/>
  <c r="U31" i="8"/>
  <c r="S31" i="8"/>
  <c r="R31" i="8"/>
  <c r="Q31" i="8"/>
  <c r="O31" i="8"/>
  <c r="N31" i="8"/>
  <c r="M31" i="8"/>
  <c r="K31" i="8"/>
  <c r="J31" i="8"/>
  <c r="I31" i="8"/>
  <c r="AU27" i="8"/>
  <c r="AU61" i="8" s="1"/>
  <c r="AT27" i="8"/>
  <c r="AS27" i="8"/>
  <c r="AQ27" i="8"/>
  <c r="AP27" i="8"/>
  <c r="AP61" i="8" s="1"/>
  <c r="AO27" i="8"/>
  <c r="AM27" i="8"/>
  <c r="AL27" i="8"/>
  <c r="AK27" i="8"/>
  <c r="AK61" i="8" s="1"/>
  <c r="AI27" i="8"/>
  <c r="AI61" i="8" s="1"/>
  <c r="AH27" i="8"/>
  <c r="AG27" i="8"/>
  <c r="AE27" i="8"/>
  <c r="AE61" i="8" s="1"/>
  <c r="AD27" i="8"/>
  <c r="AC27" i="8"/>
  <c r="AA27" i="8"/>
  <c r="Z27" i="8"/>
  <c r="Y27" i="8"/>
  <c r="W27" i="8"/>
  <c r="V27" i="8"/>
  <c r="U27" i="8"/>
  <c r="U61" i="8" s="1"/>
  <c r="S27" i="8"/>
  <c r="R27" i="8"/>
  <c r="Q27" i="8"/>
  <c r="O27" i="8"/>
  <c r="O61" i="8" s="1"/>
  <c r="N27" i="8"/>
  <c r="M27" i="8"/>
  <c r="K27" i="8"/>
  <c r="J27" i="8"/>
  <c r="I27" i="8"/>
  <c r="R24" i="8"/>
  <c r="AU17" i="8"/>
  <c r="AT17" i="8"/>
  <c r="AS17" i="8"/>
  <c r="AQ17" i="8"/>
  <c r="AP17" i="8"/>
  <c r="AO17" i="8"/>
  <c r="AM17" i="8"/>
  <c r="AL17" i="8"/>
  <c r="AK17" i="8"/>
  <c r="AI17" i="8"/>
  <c r="AH17" i="8"/>
  <c r="AG17" i="8"/>
  <c r="AE17" i="8"/>
  <c r="AD17" i="8"/>
  <c r="AC17" i="8"/>
  <c r="AA17" i="8"/>
  <c r="Z17" i="8"/>
  <c r="Y17" i="8"/>
  <c r="W17" i="8"/>
  <c r="V17" i="8"/>
  <c r="U17" i="8"/>
  <c r="S17" i="8"/>
  <c r="R17" i="8"/>
  <c r="Q17" i="8"/>
  <c r="O17" i="8"/>
  <c r="N17" i="8"/>
  <c r="M17" i="8"/>
  <c r="K17" i="8"/>
  <c r="J17" i="8"/>
  <c r="I17" i="8"/>
  <c r="AU14" i="8"/>
  <c r="AT14" i="8"/>
  <c r="AS14" i="8"/>
  <c r="AQ14" i="8"/>
  <c r="AP14" i="8"/>
  <c r="AO14" i="8"/>
  <c r="AM14" i="8"/>
  <c r="AM24" i="8" s="1"/>
  <c r="AL14" i="8"/>
  <c r="AL24" i="8" s="1"/>
  <c r="AK14" i="8"/>
  <c r="AI14" i="8"/>
  <c r="AH14" i="8"/>
  <c r="AG14" i="8"/>
  <c r="AE14" i="8"/>
  <c r="AD14" i="8"/>
  <c r="AC14" i="8"/>
  <c r="AA14" i="8"/>
  <c r="Z14" i="8"/>
  <c r="Y14" i="8"/>
  <c r="W14" i="8"/>
  <c r="W24" i="8" s="1"/>
  <c r="V14" i="8"/>
  <c r="V24" i="8" s="1"/>
  <c r="U14" i="8"/>
  <c r="S14" i="8"/>
  <c r="R14" i="8"/>
  <c r="Q14" i="8"/>
  <c r="O14" i="8"/>
  <c r="N14" i="8"/>
  <c r="M14" i="8"/>
  <c r="K14" i="8"/>
  <c r="J14" i="8"/>
  <c r="I14" i="8"/>
  <c r="AU6" i="8"/>
  <c r="AU24" i="8" s="1"/>
  <c r="AT6" i="8"/>
  <c r="AT24" i="8" s="1"/>
  <c r="AS6" i="8"/>
  <c r="AQ6" i="8"/>
  <c r="AP6" i="8"/>
  <c r="AO6" i="8"/>
  <c r="AM6" i="8"/>
  <c r="AL6" i="8"/>
  <c r="AK6" i="8"/>
  <c r="AI6" i="8"/>
  <c r="AH6" i="8"/>
  <c r="AG6" i="8"/>
  <c r="AE6" i="8"/>
  <c r="AE24" i="8" s="1"/>
  <c r="AD6" i="8"/>
  <c r="AD24" i="8" s="1"/>
  <c r="AC6" i="8"/>
  <c r="AA6" i="8"/>
  <c r="AA24" i="8" s="1"/>
  <c r="Z6" i="8"/>
  <c r="Y6" i="8"/>
  <c r="W6" i="8"/>
  <c r="V6" i="8"/>
  <c r="U6" i="8"/>
  <c r="S6" i="8"/>
  <c r="R6" i="8"/>
  <c r="Q6" i="8"/>
  <c r="O6" i="8"/>
  <c r="O24" i="8" s="1"/>
  <c r="N6" i="8"/>
  <c r="N24" i="8" s="1"/>
  <c r="M6" i="8"/>
  <c r="K6" i="8"/>
  <c r="J6" i="8"/>
  <c r="I6" i="8"/>
  <c r="AQ145" i="6"/>
  <c r="AO143" i="6"/>
  <c r="S143" i="6"/>
  <c r="AU139" i="6"/>
  <c r="AT139" i="6"/>
  <c r="AS139" i="6"/>
  <c r="AQ139" i="6"/>
  <c r="AP139" i="6"/>
  <c r="AO139" i="6"/>
  <c r="AM139" i="6"/>
  <c r="AL139" i="6"/>
  <c r="AK139" i="6"/>
  <c r="AI139" i="6"/>
  <c r="AH139" i="6"/>
  <c r="AG139" i="6"/>
  <c r="AE139" i="6"/>
  <c r="AD139" i="6"/>
  <c r="AC139" i="6"/>
  <c r="AA139" i="6"/>
  <c r="Z139" i="6"/>
  <c r="Y139" i="6"/>
  <c r="W139" i="6"/>
  <c r="V139" i="6"/>
  <c r="U139" i="6"/>
  <c r="S139" i="6"/>
  <c r="R139" i="6"/>
  <c r="Q139" i="6"/>
  <c r="O139" i="6"/>
  <c r="N139" i="6"/>
  <c r="M139" i="6"/>
  <c r="K139" i="6"/>
  <c r="J139" i="6"/>
  <c r="I139" i="6"/>
  <c r="AU132" i="6"/>
  <c r="AU143" i="6" s="1"/>
  <c r="AT132" i="6"/>
  <c r="AT143" i="6" s="1"/>
  <c r="AS132" i="6"/>
  <c r="AS143" i="6" s="1"/>
  <c r="AQ132" i="6"/>
  <c r="AQ143" i="6" s="1"/>
  <c r="AP132" i="6"/>
  <c r="AP143" i="6" s="1"/>
  <c r="AO132" i="6"/>
  <c r="AM132" i="6"/>
  <c r="AM143" i="6" s="1"/>
  <c r="AL132" i="6"/>
  <c r="AL143" i="6" s="1"/>
  <c r="AK132" i="6"/>
  <c r="AK143" i="6" s="1"/>
  <c r="AI132" i="6"/>
  <c r="AI143" i="6" s="1"/>
  <c r="AH132" i="6"/>
  <c r="AH143" i="6" s="1"/>
  <c r="AG132" i="6"/>
  <c r="AG143" i="6" s="1"/>
  <c r="AE132" i="6"/>
  <c r="AE143" i="6" s="1"/>
  <c r="AD132" i="6"/>
  <c r="AD143" i="6" s="1"/>
  <c r="AC132" i="6"/>
  <c r="AC143" i="6" s="1"/>
  <c r="AA132" i="6"/>
  <c r="AA143" i="6" s="1"/>
  <c r="Z132" i="6"/>
  <c r="Z143" i="6" s="1"/>
  <c r="Y132" i="6"/>
  <c r="Y143" i="6" s="1"/>
  <c r="W132" i="6"/>
  <c r="W143" i="6" s="1"/>
  <c r="V132" i="6"/>
  <c r="V143" i="6" s="1"/>
  <c r="V145" i="6" s="1"/>
  <c r="U132" i="6"/>
  <c r="U143" i="6" s="1"/>
  <c r="S132" i="6"/>
  <c r="R132" i="6"/>
  <c r="R143" i="6" s="1"/>
  <c r="Q132" i="6"/>
  <c r="Q143" i="6" s="1"/>
  <c r="O132" i="6"/>
  <c r="O143" i="6" s="1"/>
  <c r="N132" i="6"/>
  <c r="N143" i="6" s="1"/>
  <c r="M132" i="6"/>
  <c r="M143" i="6" s="1"/>
  <c r="K132" i="6"/>
  <c r="K143" i="6" s="1"/>
  <c r="J132" i="6"/>
  <c r="J143" i="6" s="1"/>
  <c r="I132" i="6"/>
  <c r="I143" i="6" s="1"/>
  <c r="AU127" i="6"/>
  <c r="AT127" i="6"/>
  <c r="AS127" i="6"/>
  <c r="AQ127" i="6"/>
  <c r="AP127" i="6"/>
  <c r="AO127" i="6"/>
  <c r="AM127" i="6"/>
  <c r="AL127" i="6"/>
  <c r="AK127" i="6"/>
  <c r="AI127" i="6"/>
  <c r="AH127" i="6"/>
  <c r="AG127" i="6"/>
  <c r="AE127" i="6"/>
  <c r="AD127" i="6"/>
  <c r="AC127" i="6"/>
  <c r="AA127" i="6"/>
  <c r="Z127" i="6"/>
  <c r="Y127" i="6"/>
  <c r="W127" i="6"/>
  <c r="V127" i="6"/>
  <c r="U127" i="6"/>
  <c r="S127" i="6"/>
  <c r="R127" i="6"/>
  <c r="Q127" i="6"/>
  <c r="O127" i="6"/>
  <c r="N127" i="6"/>
  <c r="M127" i="6"/>
  <c r="K127" i="6"/>
  <c r="J127" i="6"/>
  <c r="I127" i="6"/>
  <c r="AU121" i="6"/>
  <c r="AU123" i="6" s="1"/>
  <c r="AT121" i="6"/>
  <c r="AS121" i="6"/>
  <c r="AQ121" i="6"/>
  <c r="AQ123" i="6" s="1"/>
  <c r="AP121" i="6"/>
  <c r="AP123" i="6" s="1"/>
  <c r="AO121" i="6"/>
  <c r="AM121" i="6"/>
  <c r="AL121" i="6"/>
  <c r="AL123" i="6" s="1"/>
  <c r="AK121" i="6"/>
  <c r="AK123" i="6" s="1"/>
  <c r="AI121" i="6"/>
  <c r="AH121" i="6"/>
  <c r="AG121" i="6"/>
  <c r="AG123" i="6" s="1"/>
  <c r="AE121" i="6"/>
  <c r="AE123" i="6" s="1"/>
  <c r="AD121" i="6"/>
  <c r="AC121" i="6"/>
  <c r="AA121" i="6"/>
  <c r="AA123" i="6" s="1"/>
  <c r="Z121" i="6"/>
  <c r="Z123" i="6" s="1"/>
  <c r="Y121" i="6"/>
  <c r="W121" i="6"/>
  <c r="V121" i="6"/>
  <c r="V123" i="6" s="1"/>
  <c r="U121" i="6"/>
  <c r="U123" i="6" s="1"/>
  <c r="S121" i="6"/>
  <c r="R121" i="6"/>
  <c r="Q121" i="6"/>
  <c r="Q123" i="6" s="1"/>
  <c r="O121" i="6"/>
  <c r="O123" i="6" s="1"/>
  <c r="N121" i="6"/>
  <c r="M121" i="6"/>
  <c r="K121" i="6"/>
  <c r="K123" i="6" s="1"/>
  <c r="J121" i="6"/>
  <c r="J123" i="6" s="1"/>
  <c r="I121" i="6"/>
  <c r="AU111" i="6"/>
  <c r="AT111" i="6"/>
  <c r="AT123" i="6" s="1"/>
  <c r="AS111" i="6"/>
  <c r="AS123" i="6" s="1"/>
  <c r="AQ111" i="6"/>
  <c r="AP111" i="6"/>
  <c r="AO111" i="6"/>
  <c r="AO123" i="6" s="1"/>
  <c r="AM111" i="6"/>
  <c r="AM123" i="6" s="1"/>
  <c r="AL111" i="6"/>
  <c r="AK111" i="6"/>
  <c r="AI111" i="6"/>
  <c r="AI123" i="6" s="1"/>
  <c r="AH111" i="6"/>
  <c r="AH123" i="6" s="1"/>
  <c r="AG111" i="6"/>
  <c r="AE111" i="6"/>
  <c r="AD111" i="6"/>
  <c r="AD123" i="6" s="1"/>
  <c r="AC111" i="6"/>
  <c r="AC123" i="6" s="1"/>
  <c r="AA111" i="6"/>
  <c r="Z111" i="6"/>
  <c r="Y111" i="6"/>
  <c r="Y123" i="6" s="1"/>
  <c r="W111" i="6"/>
  <c r="W123" i="6" s="1"/>
  <c r="V111" i="6"/>
  <c r="U111" i="6"/>
  <c r="S111" i="6"/>
  <c r="S123" i="6" s="1"/>
  <c r="R111" i="6"/>
  <c r="R123" i="6" s="1"/>
  <c r="Q111" i="6"/>
  <c r="O111" i="6"/>
  <c r="N111" i="6"/>
  <c r="N123" i="6" s="1"/>
  <c r="M111" i="6"/>
  <c r="M123" i="6" s="1"/>
  <c r="K111" i="6"/>
  <c r="J111" i="6"/>
  <c r="I111" i="6"/>
  <c r="I123" i="6" s="1"/>
  <c r="AA97" i="6"/>
  <c r="AA148" i="6" s="1"/>
  <c r="AU95" i="6"/>
  <c r="AT95" i="6"/>
  <c r="AT97" i="6" s="1"/>
  <c r="AS95" i="6"/>
  <c r="AS97" i="6" s="1"/>
  <c r="AS148" i="6" s="1"/>
  <c r="AQ95" i="6"/>
  <c r="AP95" i="6"/>
  <c r="AO95" i="6"/>
  <c r="AO97" i="6" s="1"/>
  <c r="AM95" i="6"/>
  <c r="AM97" i="6" s="1"/>
  <c r="AM148" i="6" s="1"/>
  <c r="AL95" i="6"/>
  <c r="AK95" i="6"/>
  <c r="AI95" i="6"/>
  <c r="AI97" i="6" s="1"/>
  <c r="AH95" i="6"/>
  <c r="AH97" i="6" s="1"/>
  <c r="AH148" i="6" s="1"/>
  <c r="AG95" i="6"/>
  <c r="AE95" i="6"/>
  <c r="AD95" i="6"/>
  <c r="AD97" i="6" s="1"/>
  <c r="AC95" i="6"/>
  <c r="AC97" i="6" s="1"/>
  <c r="AC148" i="6" s="1"/>
  <c r="AA95" i="6"/>
  <c r="Z95" i="6"/>
  <c r="Y95" i="6"/>
  <c r="Y97" i="6" s="1"/>
  <c r="W95" i="6"/>
  <c r="W97" i="6" s="1"/>
  <c r="W148" i="6" s="1"/>
  <c r="V95" i="6"/>
  <c r="U95" i="6"/>
  <c r="S95" i="6"/>
  <c r="S97" i="6" s="1"/>
  <c r="R95" i="6"/>
  <c r="R97" i="6" s="1"/>
  <c r="R148" i="6" s="1"/>
  <c r="Q95" i="6"/>
  <c r="O95" i="6"/>
  <c r="N95" i="6"/>
  <c r="N97" i="6" s="1"/>
  <c r="M95" i="6"/>
  <c r="M97" i="6" s="1"/>
  <c r="M148" i="6" s="1"/>
  <c r="K95" i="6"/>
  <c r="J95" i="6"/>
  <c r="I95" i="6"/>
  <c r="I97" i="6" s="1"/>
  <c r="AU82" i="6"/>
  <c r="AU97" i="6" s="1"/>
  <c r="AU148" i="6" s="1"/>
  <c r="AT82" i="6"/>
  <c r="AS82" i="6"/>
  <c r="AQ82" i="6"/>
  <c r="AQ97" i="6" s="1"/>
  <c r="AP82" i="6"/>
  <c r="AP97" i="6" s="1"/>
  <c r="AP148" i="6" s="1"/>
  <c r="AO82" i="6"/>
  <c r="AM82" i="6"/>
  <c r="AL82" i="6"/>
  <c r="AL97" i="6" s="1"/>
  <c r="AK82" i="6"/>
  <c r="AK97" i="6" s="1"/>
  <c r="AK148" i="6" s="1"/>
  <c r="AI82" i="6"/>
  <c r="AH82" i="6"/>
  <c r="AG82" i="6"/>
  <c r="AG97" i="6" s="1"/>
  <c r="AE82" i="6"/>
  <c r="AE97" i="6" s="1"/>
  <c r="AE148" i="6" s="1"/>
  <c r="AD82" i="6"/>
  <c r="AC82" i="6"/>
  <c r="AA82" i="6"/>
  <c r="Z82" i="6"/>
  <c r="Z97" i="6" s="1"/>
  <c r="Z148" i="6" s="1"/>
  <c r="Y82" i="6"/>
  <c r="W82" i="6"/>
  <c r="V82" i="6"/>
  <c r="V97" i="6" s="1"/>
  <c r="U82" i="6"/>
  <c r="U97" i="6" s="1"/>
  <c r="U148" i="6" s="1"/>
  <c r="S82" i="6"/>
  <c r="R82" i="6"/>
  <c r="Q82" i="6"/>
  <c r="Q97" i="6" s="1"/>
  <c r="O82" i="6"/>
  <c r="O97" i="6" s="1"/>
  <c r="O148" i="6" s="1"/>
  <c r="N82" i="6"/>
  <c r="M82" i="6"/>
  <c r="K82" i="6"/>
  <c r="K97" i="6" s="1"/>
  <c r="J82" i="6"/>
  <c r="J97" i="6" s="1"/>
  <c r="J148" i="6" s="1"/>
  <c r="I82" i="6"/>
  <c r="AS69" i="6"/>
  <c r="AO69" i="6"/>
  <c r="AK69" i="6"/>
  <c r="AG69" i="6"/>
  <c r="AC69" i="6"/>
  <c r="Y69" i="6"/>
  <c r="U69" i="6"/>
  <c r="Q69" i="6"/>
  <c r="M69" i="6"/>
  <c r="I69" i="6"/>
  <c r="AU58" i="6"/>
  <c r="AT58" i="6"/>
  <c r="AS58" i="6"/>
  <c r="AQ58" i="6"/>
  <c r="AP58" i="6"/>
  <c r="AO58" i="6"/>
  <c r="AM58" i="6"/>
  <c r="AL58" i="6"/>
  <c r="AK58" i="6"/>
  <c r="AI58" i="6"/>
  <c r="AH58" i="6"/>
  <c r="AG58" i="6"/>
  <c r="AE58" i="6"/>
  <c r="AD58" i="6"/>
  <c r="AC58" i="6"/>
  <c r="AA58" i="6"/>
  <c r="Z58" i="6"/>
  <c r="Y58" i="6"/>
  <c r="W58" i="6"/>
  <c r="V58" i="6"/>
  <c r="U58" i="6"/>
  <c r="S58" i="6"/>
  <c r="R58" i="6"/>
  <c r="Q58" i="6"/>
  <c r="O58" i="6"/>
  <c r="N58" i="6"/>
  <c r="M58" i="6"/>
  <c r="K58" i="6"/>
  <c r="J58" i="6"/>
  <c r="I58" i="6"/>
  <c r="AU51" i="6"/>
  <c r="AT51" i="6"/>
  <c r="AS51" i="6"/>
  <c r="AQ51" i="6"/>
  <c r="AP51" i="6"/>
  <c r="AO51" i="6"/>
  <c r="AM51" i="6"/>
  <c r="AL51" i="6"/>
  <c r="AK51" i="6"/>
  <c r="AI51" i="6"/>
  <c r="AH51" i="6"/>
  <c r="AG51" i="6"/>
  <c r="AE51" i="6"/>
  <c r="AD51" i="6"/>
  <c r="AC51" i="6"/>
  <c r="AA51" i="6"/>
  <c r="Z51" i="6"/>
  <c r="Y51" i="6"/>
  <c r="W51" i="6"/>
  <c r="V51" i="6"/>
  <c r="U51" i="6"/>
  <c r="S51" i="6"/>
  <c r="R51" i="6"/>
  <c r="Q51" i="6"/>
  <c r="O51" i="6"/>
  <c r="N51" i="6"/>
  <c r="M51" i="6"/>
  <c r="K51" i="6"/>
  <c r="J51" i="6"/>
  <c r="I51" i="6"/>
  <c r="AU45" i="6"/>
  <c r="AT45" i="6"/>
  <c r="AS45" i="6"/>
  <c r="AQ45" i="6"/>
  <c r="AP45" i="6"/>
  <c r="AO45" i="6"/>
  <c r="AM45" i="6"/>
  <c r="AL45" i="6"/>
  <c r="AK45" i="6"/>
  <c r="AI45" i="6"/>
  <c r="AH45" i="6"/>
  <c r="AG45" i="6"/>
  <c r="AE45" i="6"/>
  <c r="AD45" i="6"/>
  <c r="AC45" i="6"/>
  <c r="AA45" i="6"/>
  <c r="Z45" i="6"/>
  <c r="Y45" i="6"/>
  <c r="W45" i="6"/>
  <c r="V45" i="6"/>
  <c r="U45" i="6"/>
  <c r="S45" i="6"/>
  <c r="R45" i="6"/>
  <c r="Q45" i="6"/>
  <c r="O45" i="6"/>
  <c r="N45" i="6"/>
  <c r="M45" i="6"/>
  <c r="K45" i="6"/>
  <c r="J45" i="6"/>
  <c r="I45" i="6"/>
  <c r="AU41" i="6"/>
  <c r="AT41" i="6"/>
  <c r="AS41" i="6"/>
  <c r="AQ41" i="6"/>
  <c r="AP41" i="6"/>
  <c r="AO41" i="6"/>
  <c r="AM41" i="6"/>
  <c r="AL41" i="6"/>
  <c r="AK41" i="6"/>
  <c r="AI41" i="6"/>
  <c r="AH41" i="6"/>
  <c r="AG41" i="6"/>
  <c r="AE41" i="6"/>
  <c r="AD41" i="6"/>
  <c r="AC41" i="6"/>
  <c r="AA41" i="6"/>
  <c r="Z41" i="6"/>
  <c r="Y41" i="6"/>
  <c r="W41" i="6"/>
  <c r="V41" i="6"/>
  <c r="U41" i="6"/>
  <c r="S41" i="6"/>
  <c r="R41" i="6"/>
  <c r="Q41" i="6"/>
  <c r="O41" i="6"/>
  <c r="N41" i="6"/>
  <c r="M41" i="6"/>
  <c r="K41" i="6"/>
  <c r="J41" i="6"/>
  <c r="I41" i="6"/>
  <c r="AU31" i="6"/>
  <c r="AT31" i="6"/>
  <c r="AS31" i="6"/>
  <c r="AQ31" i="6"/>
  <c r="AP31" i="6"/>
  <c r="AO31" i="6"/>
  <c r="AM31" i="6"/>
  <c r="AL31" i="6"/>
  <c r="AK31" i="6"/>
  <c r="AI31" i="6"/>
  <c r="AH31" i="6"/>
  <c r="AG31" i="6"/>
  <c r="AE31" i="6"/>
  <c r="AD31" i="6"/>
  <c r="AC31" i="6"/>
  <c r="AA31" i="6"/>
  <c r="Z31" i="6"/>
  <c r="Y31" i="6"/>
  <c r="W31" i="6"/>
  <c r="V31" i="6"/>
  <c r="U31" i="6"/>
  <c r="S31" i="6"/>
  <c r="R31" i="6"/>
  <c r="Q31" i="6"/>
  <c r="O31" i="6"/>
  <c r="N31" i="6"/>
  <c r="M31" i="6"/>
  <c r="K31" i="6"/>
  <c r="J31" i="6"/>
  <c r="I31" i="6"/>
  <c r="AU27" i="6"/>
  <c r="AU61" i="6" s="1"/>
  <c r="AT27" i="6"/>
  <c r="AT61" i="6" s="1"/>
  <c r="AS27" i="6"/>
  <c r="AS61" i="6" s="1"/>
  <c r="AQ27" i="6"/>
  <c r="AP27" i="6"/>
  <c r="AP61" i="6" s="1"/>
  <c r="AO27" i="6"/>
  <c r="AO61" i="6" s="1"/>
  <c r="AM27" i="6"/>
  <c r="AM61" i="6" s="1"/>
  <c r="AL27" i="6"/>
  <c r="AK27" i="6"/>
  <c r="AK61" i="6" s="1"/>
  <c r="AI27" i="6"/>
  <c r="AI61" i="6" s="1"/>
  <c r="AH27" i="6"/>
  <c r="AH61" i="6" s="1"/>
  <c r="AG27" i="6"/>
  <c r="AE27" i="6"/>
  <c r="AE61" i="6" s="1"/>
  <c r="AD27" i="6"/>
  <c r="AD61" i="6" s="1"/>
  <c r="AC27" i="6"/>
  <c r="AC61" i="6" s="1"/>
  <c r="AA27" i="6"/>
  <c r="Z27" i="6"/>
  <c r="Z61" i="6" s="1"/>
  <c r="Y27" i="6"/>
  <c r="Y61" i="6" s="1"/>
  <c r="W27" i="6"/>
  <c r="W61" i="6" s="1"/>
  <c r="V27" i="6"/>
  <c r="U27" i="6"/>
  <c r="U61" i="6" s="1"/>
  <c r="S27" i="6"/>
  <c r="S61" i="6" s="1"/>
  <c r="R27" i="6"/>
  <c r="R61" i="6" s="1"/>
  <c r="Q27" i="6"/>
  <c r="O27" i="6"/>
  <c r="O61" i="6" s="1"/>
  <c r="N27" i="6"/>
  <c r="N61" i="6" s="1"/>
  <c r="M27" i="6"/>
  <c r="M61" i="6" s="1"/>
  <c r="K27" i="6"/>
  <c r="J27" i="6"/>
  <c r="J61" i="6" s="1"/>
  <c r="I27" i="6"/>
  <c r="I61" i="6" s="1"/>
  <c r="AA24" i="6"/>
  <c r="AU17" i="6"/>
  <c r="AT17" i="6"/>
  <c r="AS17" i="6"/>
  <c r="AQ17" i="6"/>
  <c r="AP17" i="6"/>
  <c r="AO17" i="6"/>
  <c r="AM17" i="6"/>
  <c r="AL17" i="6"/>
  <c r="AK17" i="6"/>
  <c r="AI17" i="6"/>
  <c r="AH17" i="6"/>
  <c r="AG17" i="6"/>
  <c r="AE17" i="6"/>
  <c r="AD17" i="6"/>
  <c r="AC17" i="6"/>
  <c r="AA17" i="6"/>
  <c r="Z17" i="6"/>
  <c r="Y17" i="6"/>
  <c r="W17" i="6"/>
  <c r="V17" i="6"/>
  <c r="U17" i="6"/>
  <c r="S17" i="6"/>
  <c r="R17" i="6"/>
  <c r="Q17" i="6"/>
  <c r="O17" i="6"/>
  <c r="N17" i="6"/>
  <c r="M17" i="6"/>
  <c r="K17" i="6"/>
  <c r="J17" i="6"/>
  <c r="I17" i="6"/>
  <c r="AU14" i="6"/>
  <c r="AU24" i="6" s="1"/>
  <c r="AU63" i="6" s="1"/>
  <c r="AU147" i="6" s="1"/>
  <c r="AT14" i="6"/>
  <c r="AS14" i="6"/>
  <c r="AQ14" i="6"/>
  <c r="AQ24" i="6" s="1"/>
  <c r="AP14" i="6"/>
  <c r="AP24" i="6" s="1"/>
  <c r="AP63" i="6" s="1"/>
  <c r="AP147" i="6" s="1"/>
  <c r="AO14" i="6"/>
  <c r="AM14" i="6"/>
  <c r="AL14" i="6"/>
  <c r="AL24" i="6" s="1"/>
  <c r="AK14" i="6"/>
  <c r="AK24" i="6" s="1"/>
  <c r="AK63" i="6" s="1"/>
  <c r="AK147" i="6" s="1"/>
  <c r="AI14" i="6"/>
  <c r="AH14" i="6"/>
  <c r="AG14" i="6"/>
  <c r="AG24" i="6" s="1"/>
  <c r="AE14" i="6"/>
  <c r="AE24" i="6" s="1"/>
  <c r="AE63" i="6" s="1"/>
  <c r="AE147" i="6" s="1"/>
  <c r="AD14" i="6"/>
  <c r="AC14" i="6"/>
  <c r="AA14" i="6"/>
  <c r="Z14" i="6"/>
  <c r="Z24" i="6" s="1"/>
  <c r="Z63" i="6" s="1"/>
  <c r="Z147" i="6" s="1"/>
  <c r="Y14" i="6"/>
  <c r="W14" i="6"/>
  <c r="V14" i="6"/>
  <c r="V24" i="6" s="1"/>
  <c r="U14" i="6"/>
  <c r="U24" i="6" s="1"/>
  <c r="U63" i="6" s="1"/>
  <c r="U147" i="6" s="1"/>
  <c r="S14" i="6"/>
  <c r="R14" i="6"/>
  <c r="Q14" i="6"/>
  <c r="Q24" i="6" s="1"/>
  <c r="O14" i="6"/>
  <c r="O24" i="6" s="1"/>
  <c r="O63" i="6" s="1"/>
  <c r="O147" i="6" s="1"/>
  <c r="N14" i="6"/>
  <c r="M14" i="6"/>
  <c r="K14" i="6"/>
  <c r="K24" i="6" s="1"/>
  <c r="J14" i="6"/>
  <c r="J24" i="6" s="1"/>
  <c r="J63" i="6" s="1"/>
  <c r="J147" i="6" s="1"/>
  <c r="I14" i="6"/>
  <c r="AU6" i="6"/>
  <c r="AT6" i="6"/>
  <c r="AT24" i="6" s="1"/>
  <c r="AS6" i="6"/>
  <c r="AS24" i="6" s="1"/>
  <c r="AS63" i="6" s="1"/>
  <c r="AS147" i="6" s="1"/>
  <c r="AQ6" i="6"/>
  <c r="AP6" i="6"/>
  <c r="AO6" i="6"/>
  <c r="AO24" i="6" s="1"/>
  <c r="AM6" i="6"/>
  <c r="AM24" i="6" s="1"/>
  <c r="AM63" i="6" s="1"/>
  <c r="AM147" i="6" s="1"/>
  <c r="AL6" i="6"/>
  <c r="AK6" i="6"/>
  <c r="AI6" i="6"/>
  <c r="AI24" i="6" s="1"/>
  <c r="AH6" i="6"/>
  <c r="AH24" i="6" s="1"/>
  <c r="AH63" i="6" s="1"/>
  <c r="AH147" i="6" s="1"/>
  <c r="AG6" i="6"/>
  <c r="AE6" i="6"/>
  <c r="AD6" i="6"/>
  <c r="AD24" i="6" s="1"/>
  <c r="AC6" i="6"/>
  <c r="AC24" i="6" s="1"/>
  <c r="AC63" i="6" s="1"/>
  <c r="AC147" i="6" s="1"/>
  <c r="AA6" i="6"/>
  <c r="Z6" i="6"/>
  <c r="Y6" i="6"/>
  <c r="Y24" i="6" s="1"/>
  <c r="W6" i="6"/>
  <c r="W24" i="6" s="1"/>
  <c r="W63" i="6" s="1"/>
  <c r="W147" i="6" s="1"/>
  <c r="V6" i="6"/>
  <c r="U6" i="6"/>
  <c r="S6" i="6"/>
  <c r="S24" i="6" s="1"/>
  <c r="R6" i="6"/>
  <c r="R24" i="6" s="1"/>
  <c r="R63" i="6" s="1"/>
  <c r="R147" i="6" s="1"/>
  <c r="Q6" i="6"/>
  <c r="O6" i="6"/>
  <c r="N6" i="6"/>
  <c r="N24" i="6" s="1"/>
  <c r="M6" i="6"/>
  <c r="M24" i="6" s="1"/>
  <c r="M63" i="6" s="1"/>
  <c r="M147" i="6" s="1"/>
  <c r="K6" i="6"/>
  <c r="J6" i="6"/>
  <c r="I6" i="6"/>
  <c r="I24" i="6" s="1"/>
  <c r="AA58" i="2"/>
  <c r="Z58" i="2"/>
  <c r="Y58" i="2"/>
  <c r="V58" i="2"/>
  <c r="U58" i="2"/>
  <c r="S58" i="2"/>
  <c r="R58" i="2"/>
  <c r="Q58" i="2"/>
  <c r="M58" i="2"/>
  <c r="K58" i="2"/>
  <c r="J58" i="2"/>
  <c r="I58" i="2"/>
  <c r="AA51" i="2"/>
  <c r="Z51" i="2"/>
  <c r="Y51" i="2"/>
  <c r="V51" i="2"/>
  <c r="U51" i="2"/>
  <c r="S51" i="2"/>
  <c r="R51" i="2"/>
  <c r="Q51" i="2"/>
  <c r="O51" i="2"/>
  <c r="N51" i="2"/>
  <c r="M51" i="2"/>
  <c r="AA45" i="2"/>
  <c r="Z45" i="2"/>
  <c r="Y45" i="2"/>
  <c r="V45" i="2"/>
  <c r="U45" i="2"/>
  <c r="S45" i="2"/>
  <c r="R45" i="2"/>
  <c r="Q45" i="2"/>
  <c r="O45" i="2"/>
  <c r="N45" i="2"/>
  <c r="M45" i="2"/>
  <c r="K45" i="2"/>
  <c r="J45" i="2"/>
  <c r="I45" i="2"/>
  <c r="AA41" i="2"/>
  <c r="Z41" i="2"/>
  <c r="Y41" i="2"/>
  <c r="V41" i="2"/>
  <c r="U41" i="2"/>
  <c r="S41" i="2"/>
  <c r="R41" i="2"/>
  <c r="Q41" i="2"/>
  <c r="O41" i="2"/>
  <c r="N41" i="2"/>
  <c r="M41" i="2"/>
  <c r="AA31" i="2"/>
  <c r="Z31" i="2"/>
  <c r="Y31" i="2"/>
  <c r="V31" i="2"/>
  <c r="U31" i="2"/>
  <c r="S31" i="2"/>
  <c r="R31" i="2"/>
  <c r="Q31" i="2"/>
  <c r="O31" i="2"/>
  <c r="N31" i="2"/>
  <c r="M31" i="2"/>
  <c r="AA27" i="2"/>
  <c r="Z27" i="2"/>
  <c r="Y27" i="2"/>
  <c r="V27" i="2"/>
  <c r="U27" i="2"/>
  <c r="S27" i="2"/>
  <c r="R27" i="2"/>
  <c r="Q27" i="2"/>
  <c r="O27" i="2"/>
  <c r="N27" i="2"/>
  <c r="M27" i="2"/>
  <c r="AA17" i="2"/>
  <c r="Z17" i="2"/>
  <c r="Y17" i="2"/>
  <c r="V17" i="2"/>
  <c r="U17" i="2"/>
  <c r="S17" i="2"/>
  <c r="R17" i="2"/>
  <c r="Q17" i="2"/>
  <c r="O17" i="2"/>
  <c r="N17" i="2"/>
  <c r="M17" i="2"/>
  <c r="AA14" i="2"/>
  <c r="Z14" i="2"/>
  <c r="Y14" i="2"/>
  <c r="V14" i="2"/>
  <c r="U14" i="2"/>
  <c r="S14" i="2"/>
  <c r="R14" i="2"/>
  <c r="Q14" i="2"/>
  <c r="O14" i="2"/>
  <c r="N14" i="2"/>
  <c r="M14" i="2"/>
  <c r="AA6" i="2"/>
  <c r="Z6" i="2"/>
  <c r="Y6" i="2"/>
  <c r="V6" i="2"/>
  <c r="S6" i="2"/>
  <c r="R6" i="2"/>
  <c r="Q6" i="2"/>
  <c r="O6" i="2"/>
  <c r="N6" i="2"/>
  <c r="M6" i="2"/>
  <c r="K24" i="2"/>
  <c r="AD141" i="14"/>
  <c r="AC135" i="14"/>
  <c r="AE128" i="14"/>
  <c r="AD118" i="14"/>
  <c r="AE104" i="14"/>
  <c r="AD93" i="14"/>
  <c r="AC88" i="14"/>
  <c r="AE79" i="14"/>
  <c r="AD74" i="14"/>
  <c r="AC57" i="14"/>
  <c r="AE52" i="14"/>
  <c r="AE44" i="14"/>
  <c r="AD43" i="14"/>
  <c r="AC42" i="14"/>
  <c r="AE40" i="14"/>
  <c r="AD39" i="14"/>
  <c r="AC38" i="14"/>
  <c r="AE36" i="14"/>
  <c r="AD35" i="14"/>
  <c r="AC34" i="14"/>
  <c r="AE32" i="14"/>
  <c r="AE21" i="14"/>
  <c r="AD20" i="14"/>
  <c r="AC19" i="14"/>
  <c r="AD16" i="14"/>
  <c r="AC15" i="14"/>
  <c r="AE13" i="14"/>
  <c r="AD12" i="14"/>
  <c r="AC11" i="14"/>
  <c r="AE9" i="14"/>
  <c r="AD8" i="14"/>
  <c r="AC7" i="14"/>
  <c r="AA139" i="14"/>
  <c r="AA116" i="14"/>
  <c r="Z108" i="14"/>
  <c r="Y103" i="14"/>
  <c r="AA91" i="14"/>
  <c r="Z86" i="14"/>
  <c r="Y78" i="14"/>
  <c r="Z55" i="14"/>
  <c r="AA52" i="14"/>
  <c r="Y50" i="14"/>
  <c r="Z47" i="14"/>
  <c r="AA40" i="14"/>
  <c r="Z39" i="14"/>
  <c r="Y38" i="14"/>
  <c r="AA36" i="14"/>
  <c r="Z35" i="14"/>
  <c r="Y34" i="14"/>
  <c r="AA32" i="14"/>
  <c r="Y30" i="14"/>
  <c r="AA28" i="14"/>
  <c r="AA21" i="14"/>
  <c r="Z20" i="14"/>
  <c r="Y19" i="14"/>
  <c r="AA13" i="14"/>
  <c r="Z12" i="14"/>
  <c r="Y11" i="14"/>
  <c r="AA9" i="14"/>
  <c r="Z8" i="14"/>
  <c r="Y7" i="14"/>
  <c r="V130" i="14"/>
  <c r="V117" i="14"/>
  <c r="W114" i="14"/>
  <c r="V106" i="14"/>
  <c r="U91" i="14"/>
  <c r="W89" i="14"/>
  <c r="U87" i="14"/>
  <c r="W78" i="14"/>
  <c r="U56" i="14"/>
  <c r="V53" i="14"/>
  <c r="U52" i="14"/>
  <c r="W50" i="14"/>
  <c r="W42" i="14"/>
  <c r="U40" i="14"/>
  <c r="W39" i="14"/>
  <c r="V38" i="14"/>
  <c r="V37" i="14"/>
  <c r="V29" i="14"/>
  <c r="U28" i="14"/>
  <c r="V22" i="14"/>
  <c r="W19" i="14"/>
  <c r="V10" i="14"/>
  <c r="U9" i="14"/>
  <c r="W7" i="14"/>
  <c r="R141" i="14"/>
  <c r="S137" i="14"/>
  <c r="Q135" i="14"/>
  <c r="S128" i="14"/>
  <c r="R118" i="14"/>
  <c r="S115" i="14"/>
  <c r="R93" i="14"/>
  <c r="S90" i="14"/>
  <c r="S88" i="14"/>
  <c r="R87" i="14"/>
  <c r="Q86" i="14"/>
  <c r="R80" i="14"/>
  <c r="Q79" i="14"/>
  <c r="S77" i="14"/>
  <c r="R76" i="14"/>
  <c r="Q75" i="14"/>
  <c r="Q59" i="14"/>
  <c r="S57" i="14"/>
  <c r="R56" i="14"/>
  <c r="Q55" i="14"/>
  <c r="S53" i="14"/>
  <c r="R52" i="14"/>
  <c r="S49" i="14"/>
  <c r="R48" i="14"/>
  <c r="Q47" i="14"/>
  <c r="R40" i="14"/>
  <c r="Q39" i="14"/>
  <c r="S37" i="14"/>
  <c r="R36" i="14"/>
  <c r="Q35" i="14"/>
  <c r="S33" i="14"/>
  <c r="R32" i="14"/>
  <c r="S29" i="14"/>
  <c r="R28" i="14"/>
  <c r="Q16" i="14"/>
  <c r="R13" i="14"/>
  <c r="Q12" i="14"/>
  <c r="S10" i="14"/>
  <c r="R9" i="14"/>
  <c r="Q8" i="14"/>
  <c r="AC1" i="14"/>
  <c r="AC67" i="14" s="1"/>
  <c r="Y1" i="14"/>
  <c r="Y67" i="14" s="1"/>
  <c r="U1" i="14"/>
  <c r="U67" i="14" s="1"/>
  <c r="Q1" i="14"/>
  <c r="Q67" i="14" s="1"/>
  <c r="M1" i="14"/>
  <c r="M67" i="14" s="1"/>
  <c r="I1" i="14"/>
  <c r="I67" i="14" s="1"/>
  <c r="B67" i="14"/>
  <c r="AM57" i="13"/>
  <c r="AL57" i="13"/>
  <c r="AM52" i="13"/>
  <c r="AL52" i="13"/>
  <c r="M4" i="13"/>
  <c r="AB4" i="13" s="1"/>
  <c r="C4" i="13"/>
  <c r="M3" i="13"/>
  <c r="C3" i="13"/>
  <c r="C2" i="13"/>
  <c r="AI2" i="13" s="1"/>
  <c r="G141" i="12"/>
  <c r="F141" i="12"/>
  <c r="E141" i="12"/>
  <c r="G140" i="12"/>
  <c r="G139" i="12" s="1"/>
  <c r="F140" i="12"/>
  <c r="E140" i="12"/>
  <c r="E139" i="12"/>
  <c r="G137" i="12"/>
  <c r="F137" i="12"/>
  <c r="E137" i="12"/>
  <c r="G136" i="12"/>
  <c r="F136" i="12"/>
  <c r="E136" i="12"/>
  <c r="G135" i="12"/>
  <c r="F135" i="12"/>
  <c r="E135" i="12"/>
  <c r="G134" i="12"/>
  <c r="F134" i="12"/>
  <c r="E134" i="12"/>
  <c r="H41" i="11" s="1"/>
  <c r="G133" i="12"/>
  <c r="F133" i="12"/>
  <c r="E133" i="12"/>
  <c r="G130" i="12"/>
  <c r="F130" i="12"/>
  <c r="E130" i="12"/>
  <c r="G129" i="12"/>
  <c r="F129" i="12"/>
  <c r="E129" i="12"/>
  <c r="G128" i="12"/>
  <c r="F128" i="12"/>
  <c r="E128" i="12"/>
  <c r="G119" i="12"/>
  <c r="F119" i="12"/>
  <c r="E119" i="12"/>
  <c r="H26" i="11" s="1"/>
  <c r="AC44" i="11" s="1"/>
  <c r="G118" i="12"/>
  <c r="F118" i="12"/>
  <c r="E118" i="12"/>
  <c r="G117" i="12"/>
  <c r="J24" i="11" s="1"/>
  <c r="AF42" i="11" s="1"/>
  <c r="F117" i="12"/>
  <c r="E117" i="12"/>
  <c r="G116" i="12"/>
  <c r="F116" i="12"/>
  <c r="E116" i="12"/>
  <c r="G115" i="12"/>
  <c r="F115" i="12"/>
  <c r="E115" i="12"/>
  <c r="G114" i="12"/>
  <c r="F114" i="12"/>
  <c r="AD114" i="14" s="1"/>
  <c r="E114" i="12"/>
  <c r="G109" i="12"/>
  <c r="F109" i="12"/>
  <c r="AD109" i="14" s="1"/>
  <c r="E109" i="12"/>
  <c r="G108" i="12"/>
  <c r="F108" i="12"/>
  <c r="E108" i="12"/>
  <c r="G107" i="12"/>
  <c r="F107" i="12"/>
  <c r="E107" i="12"/>
  <c r="G106" i="12"/>
  <c r="F106" i="12"/>
  <c r="E106" i="12"/>
  <c r="G105" i="12"/>
  <c r="F105" i="12"/>
  <c r="E105" i="12"/>
  <c r="G104" i="12"/>
  <c r="F104" i="12"/>
  <c r="I11" i="11" s="1"/>
  <c r="E104" i="12"/>
  <c r="G103" i="12"/>
  <c r="F103" i="12"/>
  <c r="E103" i="12"/>
  <c r="G102" i="12"/>
  <c r="F102" i="12"/>
  <c r="E102" i="12"/>
  <c r="G93" i="12"/>
  <c r="F93" i="12"/>
  <c r="E93" i="12"/>
  <c r="G92" i="12"/>
  <c r="AE92" i="14" s="1"/>
  <c r="F92" i="12"/>
  <c r="E27" i="11" s="1"/>
  <c r="AE24" i="11" s="1"/>
  <c r="E92" i="12"/>
  <c r="G91" i="12"/>
  <c r="F91" i="12"/>
  <c r="E91" i="12"/>
  <c r="G90" i="12"/>
  <c r="F90" i="12"/>
  <c r="E90" i="12"/>
  <c r="G89" i="12"/>
  <c r="F89" i="12"/>
  <c r="E89" i="12"/>
  <c r="G88" i="12"/>
  <c r="F88" i="12"/>
  <c r="E88" i="12"/>
  <c r="G87" i="12"/>
  <c r="F87" i="12"/>
  <c r="E87" i="12"/>
  <c r="AC87" i="14" s="1"/>
  <c r="G86" i="12"/>
  <c r="F86" i="12"/>
  <c r="E86" i="12"/>
  <c r="G85" i="12"/>
  <c r="F85" i="12"/>
  <c r="AD85" i="14" s="1"/>
  <c r="E85" i="12"/>
  <c r="AC85" i="14" s="1"/>
  <c r="G80" i="12"/>
  <c r="F80" i="12"/>
  <c r="E15" i="11" s="1"/>
  <c r="E80" i="12"/>
  <c r="G79" i="12"/>
  <c r="F79" i="12"/>
  <c r="E79" i="12"/>
  <c r="G78" i="12"/>
  <c r="F78" i="12"/>
  <c r="E78" i="12"/>
  <c r="G77" i="12"/>
  <c r="F12" i="11" s="1"/>
  <c r="AE11" i="11" s="1"/>
  <c r="F77" i="12"/>
  <c r="E77" i="12"/>
  <c r="G76" i="12"/>
  <c r="F76" i="12"/>
  <c r="E76" i="12"/>
  <c r="G75" i="12"/>
  <c r="F75" i="12"/>
  <c r="E75" i="12"/>
  <c r="D10" i="11" s="1"/>
  <c r="AD9" i="11" s="1"/>
  <c r="G74" i="12"/>
  <c r="F74" i="12"/>
  <c r="E74" i="12"/>
  <c r="B67" i="12"/>
  <c r="G59" i="12"/>
  <c r="F59" i="12"/>
  <c r="E59" i="12"/>
  <c r="G58" i="12"/>
  <c r="F58" i="12"/>
  <c r="E58" i="12"/>
  <c r="G57" i="12"/>
  <c r="F57" i="12"/>
  <c r="E57" i="12"/>
  <c r="G56" i="12"/>
  <c r="F56" i="12"/>
  <c r="E56" i="12"/>
  <c r="G55" i="12"/>
  <c r="F55" i="12"/>
  <c r="E55" i="12"/>
  <c r="G54" i="12"/>
  <c r="F54" i="12"/>
  <c r="E54" i="12"/>
  <c r="G53" i="12"/>
  <c r="F53" i="12"/>
  <c r="E53" i="12"/>
  <c r="G52" i="12"/>
  <c r="F52" i="12"/>
  <c r="E52" i="12"/>
  <c r="G50" i="12"/>
  <c r="F50" i="12"/>
  <c r="E50" i="12"/>
  <c r="G49" i="12"/>
  <c r="F49" i="12"/>
  <c r="E49" i="12"/>
  <c r="G48" i="12"/>
  <c r="F48" i="12"/>
  <c r="E48" i="12"/>
  <c r="G47" i="12"/>
  <c r="F47" i="12"/>
  <c r="E47" i="12"/>
  <c r="G46" i="12"/>
  <c r="F46" i="12"/>
  <c r="E46" i="12"/>
  <c r="G44" i="12"/>
  <c r="F44" i="12"/>
  <c r="E44" i="12"/>
  <c r="G43" i="12"/>
  <c r="F43" i="12"/>
  <c r="E43" i="12"/>
  <c r="G42" i="12"/>
  <c r="F42" i="12"/>
  <c r="E42" i="12"/>
  <c r="G40" i="12"/>
  <c r="F40" i="12"/>
  <c r="E40" i="12"/>
  <c r="G39" i="12"/>
  <c r="F39" i="12"/>
  <c r="E39" i="12"/>
  <c r="G38" i="12"/>
  <c r="F38" i="12"/>
  <c r="E38" i="12"/>
  <c r="G37" i="12"/>
  <c r="F37" i="12"/>
  <c r="E37" i="12"/>
  <c r="G36" i="12"/>
  <c r="F36" i="12"/>
  <c r="E36" i="12"/>
  <c r="G35" i="12"/>
  <c r="F35" i="12"/>
  <c r="E35" i="12"/>
  <c r="G34" i="12"/>
  <c r="F34" i="12"/>
  <c r="E34" i="12"/>
  <c r="G33" i="12"/>
  <c r="F33" i="12"/>
  <c r="AD33" i="14" s="1"/>
  <c r="E33" i="12"/>
  <c r="AC33" i="14" s="1"/>
  <c r="G32" i="12"/>
  <c r="F32" i="12"/>
  <c r="E32" i="12"/>
  <c r="G30" i="12"/>
  <c r="F30" i="12"/>
  <c r="E30" i="12"/>
  <c r="G29" i="12"/>
  <c r="F29" i="12"/>
  <c r="E29" i="12"/>
  <c r="G28" i="12"/>
  <c r="F28" i="12"/>
  <c r="E28" i="12"/>
  <c r="G22" i="12"/>
  <c r="F22" i="12"/>
  <c r="E22" i="12"/>
  <c r="G21" i="12"/>
  <c r="F21" i="12"/>
  <c r="AD21" i="14" s="1"/>
  <c r="E21" i="12"/>
  <c r="G20" i="12"/>
  <c r="F20" i="12"/>
  <c r="E20" i="12"/>
  <c r="AC20" i="14" s="1"/>
  <c r="G19" i="12"/>
  <c r="AE19" i="14" s="1"/>
  <c r="F19" i="12"/>
  <c r="E19" i="12"/>
  <c r="G18" i="12"/>
  <c r="F18" i="12"/>
  <c r="AD18" i="14" s="1"/>
  <c r="E18" i="12"/>
  <c r="G16" i="12"/>
  <c r="AE16" i="14" s="1"/>
  <c r="F16" i="12"/>
  <c r="E16" i="12"/>
  <c r="G15" i="12"/>
  <c r="F15" i="12"/>
  <c r="E15" i="12"/>
  <c r="G13" i="12"/>
  <c r="F13" i="12"/>
  <c r="E13" i="12"/>
  <c r="G12" i="12"/>
  <c r="F12" i="12"/>
  <c r="E12" i="12"/>
  <c r="G11" i="12"/>
  <c r="F11" i="12"/>
  <c r="E11" i="12"/>
  <c r="G10" i="12"/>
  <c r="F10" i="12"/>
  <c r="E10" i="12"/>
  <c r="G9" i="12"/>
  <c r="F9" i="12"/>
  <c r="E9" i="12"/>
  <c r="G8" i="12"/>
  <c r="AE8" i="14" s="1"/>
  <c r="F8" i="12"/>
  <c r="E8" i="12"/>
  <c r="G7" i="12"/>
  <c r="F7" i="12"/>
  <c r="E7" i="12"/>
  <c r="E6" i="12"/>
  <c r="Q62" i="11"/>
  <c r="Q61" i="11" s="1"/>
  <c r="P62" i="11"/>
  <c r="O62" i="11"/>
  <c r="O61" i="11" s="1"/>
  <c r="AC61" i="11"/>
  <c r="P61" i="11"/>
  <c r="AM57" i="11"/>
  <c r="AL57" i="11"/>
  <c r="AM52" i="11"/>
  <c r="AL52" i="11"/>
  <c r="J48" i="11"/>
  <c r="AF61" i="11" s="1"/>
  <c r="I48" i="11"/>
  <c r="AD61" i="11" s="1"/>
  <c r="H48" i="11"/>
  <c r="I47" i="11"/>
  <c r="H47" i="11"/>
  <c r="AM33" i="11"/>
  <c r="J44" i="11"/>
  <c r="AF57" i="11" s="1"/>
  <c r="I44" i="11"/>
  <c r="H44" i="11"/>
  <c r="AC57" i="11" s="1"/>
  <c r="Q43" i="11"/>
  <c r="J43" i="11"/>
  <c r="AF56" i="11" s="1"/>
  <c r="I43" i="11"/>
  <c r="AD56" i="11" s="1"/>
  <c r="H43" i="11"/>
  <c r="Q42" i="11"/>
  <c r="AM31" i="11"/>
  <c r="J42" i="11"/>
  <c r="H42" i="11"/>
  <c r="Q41" i="11"/>
  <c r="J41" i="11"/>
  <c r="AF54" i="11" s="1"/>
  <c r="I41" i="11"/>
  <c r="Q40" i="11"/>
  <c r="AM29" i="11"/>
  <c r="J40" i="11"/>
  <c r="I40" i="11"/>
  <c r="H40" i="11"/>
  <c r="W31" i="11" s="1"/>
  <c r="Y31" i="11" s="1"/>
  <c r="Q39" i="11"/>
  <c r="AM28" i="11"/>
  <c r="AL28" i="11"/>
  <c r="Q38" i="11"/>
  <c r="AM27" i="11"/>
  <c r="Q37" i="11"/>
  <c r="AL26" i="11"/>
  <c r="I37" i="11"/>
  <c r="H37" i="11"/>
  <c r="AM25" i="11"/>
  <c r="J36" i="11"/>
  <c r="H36" i="11"/>
  <c r="W35" i="11"/>
  <c r="Y35" i="11" s="1"/>
  <c r="Q35" i="11"/>
  <c r="J35" i="11"/>
  <c r="AF48" i="11" s="1"/>
  <c r="I35" i="11"/>
  <c r="AM34" i="11"/>
  <c r="AL34" i="11"/>
  <c r="W34" i="11"/>
  <c r="Y34" i="11" s="1"/>
  <c r="AL33" i="11"/>
  <c r="Q33" i="11"/>
  <c r="AL32" i="11"/>
  <c r="Q32" i="11"/>
  <c r="AM22" i="11"/>
  <c r="AL22" i="11"/>
  <c r="Q31" i="11"/>
  <c r="Q30" i="11" s="1"/>
  <c r="AM30" i="11"/>
  <c r="AL30" i="11"/>
  <c r="AL29" i="11"/>
  <c r="U28" i="11"/>
  <c r="Y28" i="11" s="1"/>
  <c r="E28" i="11"/>
  <c r="D28" i="11"/>
  <c r="AD25" i="11" s="1"/>
  <c r="AL27" i="11"/>
  <c r="F27" i="11"/>
  <c r="D27" i="11"/>
  <c r="AM26" i="11"/>
  <c r="J26" i="11"/>
  <c r="AF44" i="11" s="1"/>
  <c r="I26" i="11"/>
  <c r="F26" i="11"/>
  <c r="E26" i="11"/>
  <c r="AL25" i="11"/>
  <c r="AC25" i="11"/>
  <c r="J25" i="11"/>
  <c r="AF43" i="11" s="1"/>
  <c r="I25" i="11"/>
  <c r="H25" i="11"/>
  <c r="F25" i="11"/>
  <c r="E25" i="11"/>
  <c r="AE22" i="11" s="1"/>
  <c r="D25" i="11"/>
  <c r="AL24" i="11"/>
  <c r="I24" i="11"/>
  <c r="AD42" i="11" s="1"/>
  <c r="H24" i="11"/>
  <c r="E24" i="11"/>
  <c r="D24" i="11"/>
  <c r="AM23" i="11"/>
  <c r="J23" i="11"/>
  <c r="H23" i="11"/>
  <c r="F23" i="11"/>
  <c r="E23" i="11"/>
  <c r="AE20" i="11" s="1"/>
  <c r="D23" i="11"/>
  <c r="J22" i="11"/>
  <c r="I22" i="11"/>
  <c r="F22" i="11"/>
  <c r="E22" i="11"/>
  <c r="D22" i="11"/>
  <c r="AC19" i="11" s="1"/>
  <c r="AM21" i="11"/>
  <c r="AL21" i="11"/>
  <c r="AD21" i="11"/>
  <c r="Y21" i="11"/>
  <c r="X21" i="11"/>
  <c r="J21" i="11"/>
  <c r="I21" i="11"/>
  <c r="H21" i="11"/>
  <c r="F21" i="11"/>
  <c r="AE18" i="11" s="1"/>
  <c r="E21" i="11"/>
  <c r="D21" i="11"/>
  <c r="F20" i="11"/>
  <c r="E20" i="11"/>
  <c r="AD17" i="11" s="1"/>
  <c r="D20" i="11"/>
  <c r="AE19" i="11"/>
  <c r="AD18" i="11"/>
  <c r="AC18" i="11"/>
  <c r="AM17" i="11"/>
  <c r="AL17" i="11"/>
  <c r="V17" i="11"/>
  <c r="Y17" i="11" s="1"/>
  <c r="V16" i="11"/>
  <c r="Y16" i="11" s="1"/>
  <c r="I16" i="11"/>
  <c r="H16" i="11"/>
  <c r="AC36" i="11" s="1"/>
  <c r="Q15" i="11"/>
  <c r="P15" i="11"/>
  <c r="AM16" i="11" s="1"/>
  <c r="O15" i="11"/>
  <c r="AL16" i="11" s="1"/>
  <c r="J15" i="11"/>
  <c r="H15" i="11"/>
  <c r="F15" i="11"/>
  <c r="D15" i="11"/>
  <c r="V14" i="11"/>
  <c r="Y14" i="11" s="1"/>
  <c r="Q14" i="11"/>
  <c r="P14" i="11"/>
  <c r="AM15" i="11" s="1"/>
  <c r="J14" i="11"/>
  <c r="I14" i="11"/>
  <c r="F14" i="11"/>
  <c r="E14" i="11"/>
  <c r="D14" i="11"/>
  <c r="AD13" i="11" s="1"/>
  <c r="AF13" i="11"/>
  <c r="W13" i="11"/>
  <c r="W32" i="11" s="1"/>
  <c r="Q13" i="11"/>
  <c r="P13" i="11"/>
  <c r="AM14" i="11" s="1"/>
  <c r="O13" i="11"/>
  <c r="AL14" i="11" s="1"/>
  <c r="J13" i="11"/>
  <c r="AF33" i="11" s="1"/>
  <c r="I13" i="11"/>
  <c r="H13" i="11"/>
  <c r="F13" i="11"/>
  <c r="E13" i="11"/>
  <c r="AC12" i="11" s="1"/>
  <c r="D13" i="11"/>
  <c r="P12" i="11"/>
  <c r="AM13" i="11" s="1"/>
  <c r="O12" i="11"/>
  <c r="AL13" i="11" s="1"/>
  <c r="J12" i="11"/>
  <c r="AF32" i="11" s="1"/>
  <c r="I12" i="11"/>
  <c r="H12" i="11"/>
  <c r="E12" i="11"/>
  <c r="AC11" i="11" s="1"/>
  <c r="D12" i="11"/>
  <c r="Q11" i="11"/>
  <c r="P11" i="11"/>
  <c r="AM12" i="11" s="1"/>
  <c r="O11" i="11"/>
  <c r="AL12" i="11" s="1"/>
  <c r="J11" i="11"/>
  <c r="H11" i="11"/>
  <c r="F11" i="11"/>
  <c r="D11" i="11"/>
  <c r="U10" i="11"/>
  <c r="Y10" i="11" s="1"/>
  <c r="Q10" i="11"/>
  <c r="P10" i="11"/>
  <c r="AM11" i="11" s="1"/>
  <c r="J10" i="11"/>
  <c r="I10" i="11"/>
  <c r="H10" i="11"/>
  <c r="F10" i="11"/>
  <c r="AE9" i="11" s="1"/>
  <c r="E10" i="11"/>
  <c r="AF9" i="11"/>
  <c r="Q9" i="11"/>
  <c r="P9" i="11"/>
  <c r="P8" i="11" s="1"/>
  <c r="O9" i="11"/>
  <c r="AL10" i="11" s="1"/>
  <c r="J9" i="11"/>
  <c r="AF29" i="11" s="1"/>
  <c r="I9" i="11"/>
  <c r="H9" i="11"/>
  <c r="AC29" i="11" s="1"/>
  <c r="F9" i="11"/>
  <c r="AM65" i="11" s="1"/>
  <c r="E9" i="11"/>
  <c r="D9" i="11"/>
  <c r="AL66" i="11" s="1"/>
  <c r="AE8" i="11"/>
  <c r="AD8" i="11"/>
  <c r="U8" i="11"/>
  <c r="Y8" i="11" s="1"/>
  <c r="M4" i="11"/>
  <c r="AB4" i="11" s="1"/>
  <c r="C4" i="11"/>
  <c r="M3" i="11"/>
  <c r="C3" i="11"/>
  <c r="C2" i="11"/>
  <c r="AB2" i="11" s="1"/>
  <c r="G141" i="10"/>
  <c r="F141" i="10"/>
  <c r="E141" i="10"/>
  <c r="G140" i="10"/>
  <c r="F140" i="10"/>
  <c r="E140" i="10"/>
  <c r="E139" i="10" s="1"/>
  <c r="G139" i="10"/>
  <c r="G137" i="10"/>
  <c r="F137" i="10"/>
  <c r="E137" i="10"/>
  <c r="G136" i="10"/>
  <c r="F136" i="10"/>
  <c r="E136" i="10"/>
  <c r="G135" i="10"/>
  <c r="F135" i="10"/>
  <c r="E135" i="10"/>
  <c r="G134" i="10"/>
  <c r="AA134" i="14" s="1"/>
  <c r="F134" i="10"/>
  <c r="E134" i="10"/>
  <c r="G133" i="10"/>
  <c r="F133" i="10"/>
  <c r="E133" i="10"/>
  <c r="G130" i="10"/>
  <c r="F130" i="10"/>
  <c r="E130" i="10"/>
  <c r="G129" i="10"/>
  <c r="F129" i="10"/>
  <c r="E129" i="10"/>
  <c r="G128" i="10"/>
  <c r="F128" i="10"/>
  <c r="E128" i="10"/>
  <c r="G127" i="10"/>
  <c r="G119" i="10"/>
  <c r="F119" i="10"/>
  <c r="E119" i="10"/>
  <c r="G118" i="10"/>
  <c r="F118" i="10"/>
  <c r="E118" i="10"/>
  <c r="G117" i="10"/>
  <c r="F117" i="10"/>
  <c r="E117" i="10"/>
  <c r="G116" i="10"/>
  <c r="F116" i="10"/>
  <c r="E116" i="10"/>
  <c r="G115" i="10"/>
  <c r="F115" i="10"/>
  <c r="E115" i="10"/>
  <c r="G114" i="10"/>
  <c r="J21" i="9" s="1"/>
  <c r="F114" i="10"/>
  <c r="E114" i="10"/>
  <c r="G109" i="10"/>
  <c r="F109" i="10"/>
  <c r="Z109" i="14" s="1"/>
  <c r="E109" i="10"/>
  <c r="G108" i="10"/>
  <c r="F108" i="10"/>
  <c r="E108" i="10"/>
  <c r="G107" i="10"/>
  <c r="F107" i="10"/>
  <c r="E107" i="10"/>
  <c r="G106" i="10"/>
  <c r="F106" i="10"/>
  <c r="E106" i="10"/>
  <c r="Y106" i="14" s="1"/>
  <c r="G105" i="10"/>
  <c r="F105" i="10"/>
  <c r="I12" i="9" s="1"/>
  <c r="E105" i="10"/>
  <c r="G104" i="10"/>
  <c r="F104" i="10"/>
  <c r="E104" i="10"/>
  <c r="G103" i="10"/>
  <c r="F103" i="10"/>
  <c r="E103" i="10"/>
  <c r="G102" i="10"/>
  <c r="J9" i="9" s="1"/>
  <c r="F102" i="10"/>
  <c r="E102" i="10"/>
  <c r="G93" i="10"/>
  <c r="F93" i="10"/>
  <c r="E28" i="9" s="1"/>
  <c r="E93" i="10"/>
  <c r="G92" i="10"/>
  <c r="F92" i="10"/>
  <c r="E92" i="10"/>
  <c r="D27" i="9" s="1"/>
  <c r="G91" i="10"/>
  <c r="F91" i="10"/>
  <c r="E91" i="10"/>
  <c r="G90" i="10"/>
  <c r="F90" i="10"/>
  <c r="E90" i="10"/>
  <c r="G89" i="10"/>
  <c r="F89" i="10"/>
  <c r="E89" i="10"/>
  <c r="G88" i="10"/>
  <c r="F88" i="10"/>
  <c r="E88" i="10"/>
  <c r="G87" i="10"/>
  <c r="F87" i="10"/>
  <c r="E87" i="10"/>
  <c r="G86" i="10"/>
  <c r="F86" i="10"/>
  <c r="E86" i="10"/>
  <c r="G85" i="10"/>
  <c r="F85" i="10"/>
  <c r="E20" i="9" s="1"/>
  <c r="E85" i="10"/>
  <c r="G80" i="10"/>
  <c r="F80" i="10"/>
  <c r="E80" i="10"/>
  <c r="G79" i="10"/>
  <c r="F79" i="10"/>
  <c r="E79" i="10"/>
  <c r="G78" i="10"/>
  <c r="F78" i="10"/>
  <c r="E78" i="10"/>
  <c r="G77" i="10"/>
  <c r="F77" i="10"/>
  <c r="E77" i="10"/>
  <c r="G76" i="10"/>
  <c r="F76" i="10"/>
  <c r="E76" i="10"/>
  <c r="Y76" i="14" s="1"/>
  <c r="G75" i="10"/>
  <c r="F75" i="10"/>
  <c r="E75" i="10"/>
  <c r="G74" i="10"/>
  <c r="F74" i="10"/>
  <c r="E74" i="10"/>
  <c r="Y74" i="14" s="1"/>
  <c r="B67" i="10"/>
  <c r="G59" i="10"/>
  <c r="G58" i="10" s="1"/>
  <c r="F59" i="10"/>
  <c r="E59" i="10"/>
  <c r="F58" i="10"/>
  <c r="E58" i="10"/>
  <c r="G57" i="10"/>
  <c r="F57" i="10"/>
  <c r="Z57" i="14" s="1"/>
  <c r="E57" i="10"/>
  <c r="G56" i="10"/>
  <c r="F56" i="10"/>
  <c r="E56" i="10"/>
  <c r="G55" i="10"/>
  <c r="F55" i="10"/>
  <c r="E55" i="10"/>
  <c r="G54" i="10"/>
  <c r="F54" i="10"/>
  <c r="Z54" i="14" s="1"/>
  <c r="E54" i="10"/>
  <c r="G53" i="10"/>
  <c r="F53" i="10"/>
  <c r="E53" i="10"/>
  <c r="G52" i="10"/>
  <c r="F52" i="10"/>
  <c r="E52" i="10"/>
  <c r="G50" i="10"/>
  <c r="F50" i="10"/>
  <c r="E50" i="10"/>
  <c r="G49" i="10"/>
  <c r="F49" i="10"/>
  <c r="E49" i="10"/>
  <c r="G48" i="10"/>
  <c r="F48" i="10"/>
  <c r="Z48" i="14" s="1"/>
  <c r="E48" i="10"/>
  <c r="G47" i="10"/>
  <c r="F47" i="10"/>
  <c r="E47" i="10"/>
  <c r="G46" i="10"/>
  <c r="F46" i="10"/>
  <c r="E46" i="10"/>
  <c r="G44" i="10"/>
  <c r="F44" i="10"/>
  <c r="E44" i="10"/>
  <c r="Y44" i="14" s="1"/>
  <c r="G43" i="10"/>
  <c r="F43" i="10"/>
  <c r="Z43" i="14" s="1"/>
  <c r="E43" i="10"/>
  <c r="G42" i="10"/>
  <c r="F42" i="10"/>
  <c r="E42" i="10"/>
  <c r="G40" i="10"/>
  <c r="F40" i="10"/>
  <c r="E40" i="10"/>
  <c r="G39" i="10"/>
  <c r="F39" i="10"/>
  <c r="E39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G34" i="10"/>
  <c r="F34" i="10"/>
  <c r="E34" i="10"/>
  <c r="G33" i="10"/>
  <c r="F33" i="10"/>
  <c r="E33" i="10"/>
  <c r="Y33" i="14" s="1"/>
  <c r="G32" i="10"/>
  <c r="F32" i="10"/>
  <c r="E32" i="10"/>
  <c r="G30" i="10"/>
  <c r="F30" i="10"/>
  <c r="E30" i="10"/>
  <c r="G29" i="10"/>
  <c r="F29" i="10"/>
  <c r="Z29" i="14" s="1"/>
  <c r="E29" i="10"/>
  <c r="G28" i="10"/>
  <c r="F28" i="10"/>
  <c r="E28" i="10"/>
  <c r="Y28" i="14" s="1"/>
  <c r="G22" i="10"/>
  <c r="F22" i="10"/>
  <c r="E22" i="10"/>
  <c r="G21" i="10"/>
  <c r="F21" i="10"/>
  <c r="E21" i="10"/>
  <c r="G20" i="10"/>
  <c r="F20" i="10"/>
  <c r="E20" i="10"/>
  <c r="G19" i="10"/>
  <c r="F19" i="10"/>
  <c r="E19" i="10"/>
  <c r="G18" i="10"/>
  <c r="F18" i="10"/>
  <c r="Z18" i="14" s="1"/>
  <c r="E18" i="10"/>
  <c r="G16" i="10"/>
  <c r="F16" i="10"/>
  <c r="E16" i="10"/>
  <c r="G15" i="10"/>
  <c r="F15" i="10"/>
  <c r="E15" i="10"/>
  <c r="G13" i="10"/>
  <c r="F13" i="10"/>
  <c r="Z13" i="14" s="1"/>
  <c r="E13" i="10"/>
  <c r="G12" i="10"/>
  <c r="F12" i="10"/>
  <c r="E12" i="10"/>
  <c r="G11" i="10"/>
  <c r="F11" i="10"/>
  <c r="E11" i="10"/>
  <c r="G10" i="10"/>
  <c r="F10" i="10"/>
  <c r="Z10" i="14" s="1"/>
  <c r="E10" i="10"/>
  <c r="G9" i="10"/>
  <c r="F9" i="10"/>
  <c r="E9" i="10"/>
  <c r="G8" i="10"/>
  <c r="F8" i="10"/>
  <c r="E8" i="10"/>
  <c r="G7" i="10"/>
  <c r="F7" i="10"/>
  <c r="E7" i="10"/>
  <c r="E6" i="10"/>
  <c r="Q62" i="9"/>
  <c r="Q61" i="9" s="1"/>
  <c r="P62" i="9"/>
  <c r="O62" i="9"/>
  <c r="O61" i="9" s="1"/>
  <c r="P61" i="9"/>
  <c r="AM57" i="9"/>
  <c r="AL57" i="9"/>
  <c r="AM52" i="9"/>
  <c r="AL52" i="9"/>
  <c r="J48" i="9"/>
  <c r="I48" i="9"/>
  <c r="H48" i="9"/>
  <c r="J47" i="9"/>
  <c r="I47" i="9"/>
  <c r="H47" i="9"/>
  <c r="J46" i="9"/>
  <c r="J44" i="9"/>
  <c r="H44" i="9"/>
  <c r="Q43" i="9"/>
  <c r="J43" i="9"/>
  <c r="I43" i="9"/>
  <c r="Q42" i="9"/>
  <c r="AM31" i="9"/>
  <c r="J42" i="9"/>
  <c r="I42" i="9"/>
  <c r="H42" i="9"/>
  <c r="AC55" i="9" s="1"/>
  <c r="AL30" i="9"/>
  <c r="I41" i="9"/>
  <c r="H41" i="9"/>
  <c r="Q40" i="9"/>
  <c r="J40" i="9"/>
  <c r="I40" i="9"/>
  <c r="H40" i="9"/>
  <c r="Q39" i="9"/>
  <c r="AM28" i="9"/>
  <c r="X38" i="9"/>
  <c r="Y38" i="9" s="1"/>
  <c r="Q38" i="9"/>
  <c r="J37" i="9"/>
  <c r="H37" i="9"/>
  <c r="Q36" i="9"/>
  <c r="J36" i="9"/>
  <c r="I36" i="9"/>
  <c r="U9" i="9" s="1"/>
  <c r="Y9" i="9" s="1"/>
  <c r="Q35" i="9"/>
  <c r="J35" i="9"/>
  <c r="I35" i="9"/>
  <c r="H35" i="9"/>
  <c r="AC48" i="9" s="1"/>
  <c r="AM34" i="9"/>
  <c r="AL34" i="9"/>
  <c r="W33" i="9"/>
  <c r="Y33" i="9" s="1"/>
  <c r="Q33" i="9"/>
  <c r="AM32" i="9"/>
  <c r="V32" i="9"/>
  <c r="AL31" i="9"/>
  <c r="W31" i="9"/>
  <c r="Y31" i="9" s="1"/>
  <c r="Q31" i="9"/>
  <c r="AM30" i="9"/>
  <c r="V30" i="9"/>
  <c r="AL29" i="9"/>
  <c r="F28" i="9"/>
  <c r="D28" i="9"/>
  <c r="AM27" i="9"/>
  <c r="AL27" i="9"/>
  <c r="F27" i="9"/>
  <c r="E27" i="9"/>
  <c r="AM26" i="9"/>
  <c r="AL26" i="9"/>
  <c r="U26" i="9"/>
  <c r="J26" i="9"/>
  <c r="I26" i="9"/>
  <c r="AE44" i="9" s="1"/>
  <c r="H26" i="9"/>
  <c r="F26" i="9"/>
  <c r="E26" i="9"/>
  <c r="D26" i="9"/>
  <c r="AD23" i="9" s="1"/>
  <c r="AL25" i="9"/>
  <c r="J25" i="9"/>
  <c r="I25" i="9"/>
  <c r="H25" i="9"/>
  <c r="AC43" i="9" s="1"/>
  <c r="E25" i="9"/>
  <c r="D25" i="9"/>
  <c r="AM24" i="9"/>
  <c r="AF24" i="9"/>
  <c r="AE24" i="9"/>
  <c r="J24" i="9"/>
  <c r="H24" i="9"/>
  <c r="F24" i="9"/>
  <c r="D24" i="9"/>
  <c r="AM23" i="9"/>
  <c r="AL23" i="9"/>
  <c r="J23" i="9"/>
  <c r="I23" i="9"/>
  <c r="AE41" i="9" s="1"/>
  <c r="F23" i="9"/>
  <c r="E23" i="9"/>
  <c r="D23" i="9"/>
  <c r="AD20" i="9" s="1"/>
  <c r="AL22" i="9"/>
  <c r="J22" i="9"/>
  <c r="I22" i="9"/>
  <c r="H22" i="9"/>
  <c r="F22" i="9"/>
  <c r="E22" i="9"/>
  <c r="AF19" i="9" s="1"/>
  <c r="D22" i="9"/>
  <c r="AL21" i="9"/>
  <c r="Q20" i="9"/>
  <c r="I21" i="9"/>
  <c r="H21" i="9"/>
  <c r="E21" i="9"/>
  <c r="D21" i="9"/>
  <c r="AD18" i="9" s="1"/>
  <c r="AF20" i="9"/>
  <c r="AE20" i="9"/>
  <c r="X20" i="9"/>
  <c r="F20" i="9"/>
  <c r="D20" i="9"/>
  <c r="AL17" i="9"/>
  <c r="V16" i="9"/>
  <c r="Y16" i="9" s="1"/>
  <c r="J16" i="9"/>
  <c r="I16" i="9"/>
  <c r="AE36" i="9" s="1"/>
  <c r="H16" i="9"/>
  <c r="V15" i="9"/>
  <c r="Y15" i="9" s="1"/>
  <c r="Q15" i="9"/>
  <c r="P15" i="9"/>
  <c r="AM16" i="9" s="1"/>
  <c r="J15" i="9"/>
  <c r="I15" i="9"/>
  <c r="F15" i="9"/>
  <c r="E15" i="9"/>
  <c r="D15" i="9"/>
  <c r="AF14" i="9"/>
  <c r="AE14" i="9"/>
  <c r="AD14" i="9"/>
  <c r="V14" i="9"/>
  <c r="Y14" i="9" s="1"/>
  <c r="Q14" i="9"/>
  <c r="P14" i="9"/>
  <c r="AM15" i="9" s="1"/>
  <c r="O14" i="9"/>
  <c r="AL15" i="9" s="1"/>
  <c r="J14" i="9"/>
  <c r="I14" i="9"/>
  <c r="H14" i="9"/>
  <c r="F14" i="9"/>
  <c r="E14" i="9"/>
  <c r="D14" i="9"/>
  <c r="W13" i="9"/>
  <c r="Y13" i="9" s="1"/>
  <c r="P13" i="9"/>
  <c r="AM14" i="9" s="1"/>
  <c r="O13" i="9"/>
  <c r="AL14" i="9" s="1"/>
  <c r="J13" i="9"/>
  <c r="I13" i="9"/>
  <c r="H13" i="9"/>
  <c r="E13" i="9"/>
  <c r="D13" i="9"/>
  <c r="Q12" i="9"/>
  <c r="O12" i="9"/>
  <c r="AL13" i="9" s="1"/>
  <c r="J12" i="9"/>
  <c r="H12" i="9"/>
  <c r="F12" i="9"/>
  <c r="D12" i="9"/>
  <c r="Q11" i="9"/>
  <c r="P11" i="9"/>
  <c r="AM12" i="9" s="1"/>
  <c r="J11" i="9"/>
  <c r="I11" i="9"/>
  <c r="F11" i="9"/>
  <c r="E11" i="9"/>
  <c r="D11" i="9"/>
  <c r="AE10" i="9"/>
  <c r="Q10" i="9"/>
  <c r="P10" i="9"/>
  <c r="AM11" i="9" s="1"/>
  <c r="O10" i="9"/>
  <c r="AL11" i="9" s="1"/>
  <c r="J10" i="9"/>
  <c r="I10" i="9"/>
  <c r="H10" i="9"/>
  <c r="F10" i="9"/>
  <c r="E10" i="9"/>
  <c r="AF9" i="9" s="1"/>
  <c r="D10" i="9"/>
  <c r="Q9" i="9"/>
  <c r="P9" i="9"/>
  <c r="AM10" i="9" s="1"/>
  <c r="O9" i="9"/>
  <c r="AL10" i="9" s="1"/>
  <c r="I9" i="9"/>
  <c r="H9" i="9"/>
  <c r="E9" i="9"/>
  <c r="D9" i="9"/>
  <c r="AL66" i="9" s="1"/>
  <c r="U8" i="9"/>
  <c r="Y8" i="9" s="1"/>
  <c r="M4" i="9"/>
  <c r="AB4" i="9" s="1"/>
  <c r="C4" i="9"/>
  <c r="M3" i="9"/>
  <c r="C3" i="9"/>
  <c r="C2" i="9"/>
  <c r="AI2" i="9" s="1"/>
  <c r="G141" i="8"/>
  <c r="F141" i="8"/>
  <c r="V141" i="14" s="1"/>
  <c r="E141" i="8"/>
  <c r="G140" i="8"/>
  <c r="G139" i="8" s="1"/>
  <c r="F140" i="8"/>
  <c r="I47" i="7" s="1"/>
  <c r="E140" i="8"/>
  <c r="G137" i="8"/>
  <c r="F137" i="8"/>
  <c r="E137" i="8"/>
  <c r="G136" i="8"/>
  <c r="W136" i="14" s="1"/>
  <c r="F136" i="8"/>
  <c r="E136" i="8"/>
  <c r="G135" i="8"/>
  <c r="J42" i="7" s="1"/>
  <c r="F135" i="8"/>
  <c r="I42" i="7" s="1"/>
  <c r="V15" i="7" s="1"/>
  <c r="Y15" i="7" s="1"/>
  <c r="E135" i="8"/>
  <c r="G134" i="8"/>
  <c r="F134" i="8"/>
  <c r="I41" i="7" s="1"/>
  <c r="E134" i="8"/>
  <c r="U134" i="14" s="1"/>
  <c r="G133" i="8"/>
  <c r="F133" i="8"/>
  <c r="E133" i="8"/>
  <c r="G130" i="8"/>
  <c r="F130" i="8"/>
  <c r="E130" i="8"/>
  <c r="G129" i="8"/>
  <c r="J36" i="7" s="1"/>
  <c r="AF49" i="7" s="1"/>
  <c r="F129" i="8"/>
  <c r="I36" i="7" s="1"/>
  <c r="U9" i="7" s="1"/>
  <c r="Y9" i="7" s="1"/>
  <c r="E129" i="8"/>
  <c r="H36" i="7" s="1"/>
  <c r="U27" i="7" s="1"/>
  <c r="Y27" i="7" s="1"/>
  <c r="G128" i="8"/>
  <c r="F128" i="8"/>
  <c r="E128" i="8"/>
  <c r="U128" i="14" s="1"/>
  <c r="G119" i="8"/>
  <c r="F119" i="8"/>
  <c r="V119" i="14" s="1"/>
  <c r="E119" i="8"/>
  <c r="G118" i="8"/>
  <c r="F118" i="8"/>
  <c r="E118" i="8"/>
  <c r="G117" i="8"/>
  <c r="W117" i="14" s="1"/>
  <c r="F117" i="8"/>
  <c r="E117" i="8"/>
  <c r="G116" i="8"/>
  <c r="J23" i="7" s="1"/>
  <c r="F116" i="8"/>
  <c r="I23" i="7" s="1"/>
  <c r="E116" i="8"/>
  <c r="U116" i="14" s="1"/>
  <c r="G115" i="8"/>
  <c r="F115" i="8"/>
  <c r="V115" i="14" s="1"/>
  <c r="E115" i="8"/>
  <c r="U115" i="14" s="1"/>
  <c r="G114" i="8"/>
  <c r="F114" i="8"/>
  <c r="E114" i="8"/>
  <c r="H21" i="7" s="1"/>
  <c r="G109" i="8"/>
  <c r="W109" i="14" s="1"/>
  <c r="F109" i="8"/>
  <c r="I16" i="7" s="1"/>
  <c r="E109" i="8"/>
  <c r="U109" i="14" s="1"/>
  <c r="G108" i="8"/>
  <c r="J15" i="7" s="1"/>
  <c r="F108" i="8"/>
  <c r="E108" i="8"/>
  <c r="G107" i="8"/>
  <c r="F107" i="8"/>
  <c r="V107" i="14" s="1"/>
  <c r="E107" i="8"/>
  <c r="G106" i="8"/>
  <c r="W106" i="14" s="1"/>
  <c r="F106" i="8"/>
  <c r="E106" i="8"/>
  <c r="U106" i="14" s="1"/>
  <c r="G105" i="8"/>
  <c r="W105" i="14" s="1"/>
  <c r="F105" i="8"/>
  <c r="E105" i="8"/>
  <c r="H12" i="7" s="1"/>
  <c r="G104" i="8"/>
  <c r="J11" i="7" s="1"/>
  <c r="F104" i="8"/>
  <c r="E104" i="8"/>
  <c r="U104" i="14" s="1"/>
  <c r="G103" i="8"/>
  <c r="W103" i="14" s="1"/>
  <c r="F103" i="8"/>
  <c r="I10" i="7" s="1"/>
  <c r="E103" i="8"/>
  <c r="U103" i="14" s="1"/>
  <c r="G102" i="8"/>
  <c r="F102" i="8"/>
  <c r="E102" i="8"/>
  <c r="U102" i="14" s="1"/>
  <c r="G93" i="8"/>
  <c r="W93" i="14" s="1"/>
  <c r="F93" i="8"/>
  <c r="E93" i="8"/>
  <c r="D28" i="7" s="1"/>
  <c r="G92" i="8"/>
  <c r="W92" i="14" s="1"/>
  <c r="F92" i="8"/>
  <c r="V92" i="14" s="1"/>
  <c r="E92" i="8"/>
  <c r="G91" i="8"/>
  <c r="F91" i="8"/>
  <c r="E26" i="7" s="1"/>
  <c r="E91" i="8"/>
  <c r="G90" i="8"/>
  <c r="F90" i="8"/>
  <c r="E90" i="8"/>
  <c r="U90" i="14" s="1"/>
  <c r="G89" i="8"/>
  <c r="F89" i="8"/>
  <c r="E89" i="8"/>
  <c r="G88" i="8"/>
  <c r="F23" i="7" s="1"/>
  <c r="AF20" i="7" s="1"/>
  <c r="F88" i="8"/>
  <c r="E23" i="7" s="1"/>
  <c r="E88" i="8"/>
  <c r="G87" i="8"/>
  <c r="F87" i="8"/>
  <c r="E87" i="8"/>
  <c r="G86" i="8"/>
  <c r="F86" i="8"/>
  <c r="E86" i="8"/>
  <c r="U86" i="14" s="1"/>
  <c r="G85" i="8"/>
  <c r="W85" i="14" s="1"/>
  <c r="F85" i="8"/>
  <c r="V85" i="14" s="1"/>
  <c r="E85" i="8"/>
  <c r="D20" i="7" s="1"/>
  <c r="G80" i="8"/>
  <c r="F15" i="7" s="1"/>
  <c r="F80" i="8"/>
  <c r="E80" i="8"/>
  <c r="G79" i="8"/>
  <c r="F79" i="8"/>
  <c r="V79" i="14" s="1"/>
  <c r="E79" i="8"/>
  <c r="G78" i="8"/>
  <c r="F13" i="7" s="1"/>
  <c r="F78" i="8"/>
  <c r="E78" i="8"/>
  <c r="G77" i="8"/>
  <c r="W77" i="14" s="1"/>
  <c r="F77" i="8"/>
  <c r="E77" i="8"/>
  <c r="G76" i="8"/>
  <c r="F11" i="7" s="1"/>
  <c r="AF10" i="7" s="1"/>
  <c r="F76" i="8"/>
  <c r="E76" i="8"/>
  <c r="U76" i="14" s="1"/>
  <c r="G75" i="8"/>
  <c r="F75" i="8"/>
  <c r="V75" i="14" s="1"/>
  <c r="E75" i="8"/>
  <c r="G74" i="8"/>
  <c r="F74" i="8"/>
  <c r="E74" i="8"/>
  <c r="B67" i="8"/>
  <c r="G59" i="8"/>
  <c r="G58" i="8" s="1"/>
  <c r="W58" i="14" s="1"/>
  <c r="F59" i="8"/>
  <c r="E59" i="8"/>
  <c r="E58" i="8" s="1"/>
  <c r="G57" i="8"/>
  <c r="Q60" i="7" s="1"/>
  <c r="F57" i="8"/>
  <c r="P60" i="7" s="1"/>
  <c r="E57" i="8"/>
  <c r="O60" i="7" s="1"/>
  <c r="G56" i="8"/>
  <c r="Q59" i="7" s="1"/>
  <c r="F56" i="8"/>
  <c r="E56" i="8"/>
  <c r="O59" i="7" s="1"/>
  <c r="G55" i="8"/>
  <c r="Q58" i="7" s="1"/>
  <c r="F55" i="8"/>
  <c r="P58" i="7" s="1"/>
  <c r="E55" i="8"/>
  <c r="O58" i="7" s="1"/>
  <c r="G54" i="8"/>
  <c r="Q57" i="7" s="1"/>
  <c r="F54" i="8"/>
  <c r="P57" i="7" s="1"/>
  <c r="E54" i="8"/>
  <c r="O57" i="7" s="1"/>
  <c r="G53" i="8"/>
  <c r="Q56" i="7" s="1"/>
  <c r="F53" i="8"/>
  <c r="P56" i="7" s="1"/>
  <c r="E53" i="8"/>
  <c r="O56" i="7" s="1"/>
  <c r="G52" i="8"/>
  <c r="Q55" i="7" s="1"/>
  <c r="F52" i="8"/>
  <c r="E52" i="8"/>
  <c r="O55" i="7" s="1"/>
  <c r="G50" i="8"/>
  <c r="Q53" i="7" s="1"/>
  <c r="F50" i="8"/>
  <c r="P53" i="7" s="1"/>
  <c r="E50" i="8"/>
  <c r="G49" i="8"/>
  <c r="Q52" i="7" s="1"/>
  <c r="F49" i="8"/>
  <c r="P52" i="7" s="1"/>
  <c r="E49" i="8"/>
  <c r="O52" i="7" s="1"/>
  <c r="G48" i="8"/>
  <c r="F48" i="8"/>
  <c r="E48" i="8"/>
  <c r="O51" i="7" s="1"/>
  <c r="G47" i="8"/>
  <c r="Q50" i="7" s="1"/>
  <c r="F47" i="8"/>
  <c r="E47" i="8"/>
  <c r="O50" i="7" s="1"/>
  <c r="G46" i="8"/>
  <c r="Q49" i="7" s="1"/>
  <c r="F46" i="8"/>
  <c r="P49" i="7" s="1"/>
  <c r="E46" i="8"/>
  <c r="G44" i="8"/>
  <c r="Q47" i="7" s="1"/>
  <c r="F44" i="8"/>
  <c r="E44" i="8"/>
  <c r="O47" i="7" s="1"/>
  <c r="G43" i="8"/>
  <c r="Q46" i="7" s="1"/>
  <c r="F43" i="8"/>
  <c r="P46" i="7" s="1"/>
  <c r="E43" i="8"/>
  <c r="O46" i="7" s="1"/>
  <c r="AL34" i="7" s="1"/>
  <c r="G42" i="8"/>
  <c r="Q45" i="7" s="1"/>
  <c r="F42" i="8"/>
  <c r="P45" i="7" s="1"/>
  <c r="E42" i="8"/>
  <c r="O45" i="7" s="1"/>
  <c r="G40" i="8"/>
  <c r="W40" i="14" s="1"/>
  <c r="F40" i="8"/>
  <c r="E40" i="8"/>
  <c r="O43" i="7" s="1"/>
  <c r="G39" i="8"/>
  <c r="F39" i="8"/>
  <c r="P42" i="7" s="1"/>
  <c r="AM31" i="7" s="1"/>
  <c r="E39" i="8"/>
  <c r="O42" i="7" s="1"/>
  <c r="AL31" i="7" s="1"/>
  <c r="G38" i="8"/>
  <c r="Q41" i="7" s="1"/>
  <c r="F38" i="8"/>
  <c r="P41" i="7" s="1"/>
  <c r="AM30" i="7" s="1"/>
  <c r="E38" i="8"/>
  <c r="G37" i="8"/>
  <c r="F37" i="8"/>
  <c r="P40" i="7" s="1"/>
  <c r="E37" i="8"/>
  <c r="O40" i="7" s="1"/>
  <c r="G36" i="8"/>
  <c r="W36" i="14" s="1"/>
  <c r="F36" i="8"/>
  <c r="P39" i="7" s="1"/>
  <c r="E36" i="8"/>
  <c r="O39" i="7" s="1"/>
  <c r="AL28" i="7" s="1"/>
  <c r="G35" i="8"/>
  <c r="W35" i="14" s="1"/>
  <c r="F35" i="8"/>
  <c r="E35" i="8"/>
  <c r="O38" i="7" s="1"/>
  <c r="G34" i="8"/>
  <c r="Q37" i="7" s="1"/>
  <c r="F34" i="8"/>
  <c r="P37" i="7" s="1"/>
  <c r="E34" i="8"/>
  <c r="G33" i="8"/>
  <c r="F33" i="8"/>
  <c r="P36" i="7" s="1"/>
  <c r="E33" i="8"/>
  <c r="O36" i="7" s="1"/>
  <c r="G32" i="8"/>
  <c r="F32" i="8"/>
  <c r="P35" i="7" s="1"/>
  <c r="E32" i="8"/>
  <c r="O35" i="7" s="1"/>
  <c r="G30" i="8"/>
  <c r="W30" i="14" s="1"/>
  <c r="F30" i="8"/>
  <c r="P33" i="7" s="1"/>
  <c r="P30" i="7" s="1"/>
  <c r="E30" i="8"/>
  <c r="O33" i="7" s="1"/>
  <c r="O30" i="7" s="1"/>
  <c r="G29" i="8"/>
  <c r="W29" i="14" s="1"/>
  <c r="F29" i="8"/>
  <c r="P32" i="7" s="1"/>
  <c r="E29" i="8"/>
  <c r="O32" i="7" s="1"/>
  <c r="G28" i="8"/>
  <c r="F28" i="8"/>
  <c r="P31" i="7" s="1"/>
  <c r="E28" i="8"/>
  <c r="O31" i="7" s="1"/>
  <c r="G22" i="8"/>
  <c r="F22" i="8"/>
  <c r="P25" i="7" s="1"/>
  <c r="E22" i="8"/>
  <c r="O25" i="7" s="1"/>
  <c r="G21" i="8"/>
  <c r="Q24" i="7" s="1"/>
  <c r="F21" i="8"/>
  <c r="P24" i="7" s="1"/>
  <c r="E21" i="8"/>
  <c r="O24" i="7" s="1"/>
  <c r="G20" i="8"/>
  <c r="Q23" i="7" s="1"/>
  <c r="F20" i="8"/>
  <c r="E20" i="8"/>
  <c r="G19" i="8"/>
  <c r="Q22" i="7" s="1"/>
  <c r="F19" i="8"/>
  <c r="P22" i="7" s="1"/>
  <c r="E19" i="8"/>
  <c r="O22" i="7" s="1"/>
  <c r="G18" i="8"/>
  <c r="F18" i="8"/>
  <c r="P21" i="7" s="1"/>
  <c r="E18" i="8"/>
  <c r="O21" i="7" s="1"/>
  <c r="G16" i="8"/>
  <c r="Q19" i="7" s="1"/>
  <c r="F16" i="8"/>
  <c r="E16" i="8"/>
  <c r="G15" i="8"/>
  <c r="Q18" i="7" s="1"/>
  <c r="F15" i="8"/>
  <c r="P18" i="7" s="1"/>
  <c r="E15" i="8"/>
  <c r="G13" i="8"/>
  <c r="W13" i="14" s="1"/>
  <c r="F13" i="8"/>
  <c r="V13" i="14" s="1"/>
  <c r="E13" i="8"/>
  <c r="U13" i="14" s="1"/>
  <c r="G12" i="8"/>
  <c r="F12" i="8"/>
  <c r="E12" i="8"/>
  <c r="O14" i="7" s="1"/>
  <c r="AL15" i="7" s="1"/>
  <c r="G11" i="8"/>
  <c r="W11" i="14" s="1"/>
  <c r="F11" i="8"/>
  <c r="P13" i="7" s="1"/>
  <c r="AM14" i="7" s="1"/>
  <c r="E11" i="8"/>
  <c r="U11" i="14" s="1"/>
  <c r="G10" i="8"/>
  <c r="F10" i="8"/>
  <c r="E10" i="8"/>
  <c r="G9" i="8"/>
  <c r="W9" i="14" s="1"/>
  <c r="F9" i="8"/>
  <c r="P11" i="7" s="1"/>
  <c r="AM12" i="7" s="1"/>
  <c r="E9" i="8"/>
  <c r="O11" i="7" s="1"/>
  <c r="AL12" i="7" s="1"/>
  <c r="G8" i="8"/>
  <c r="F8" i="8"/>
  <c r="P10" i="7" s="1"/>
  <c r="AM11" i="7" s="1"/>
  <c r="E8" i="8"/>
  <c r="U8" i="14" s="1"/>
  <c r="G7" i="8"/>
  <c r="Q9" i="7" s="1"/>
  <c r="F7" i="8"/>
  <c r="V7" i="14" s="1"/>
  <c r="E7" i="8"/>
  <c r="Q62" i="7"/>
  <c r="Q61" i="7" s="1"/>
  <c r="P62" i="7"/>
  <c r="P61" i="7" s="1"/>
  <c r="O62" i="7"/>
  <c r="O61" i="7" s="1"/>
  <c r="AM57" i="7"/>
  <c r="AL57" i="7"/>
  <c r="AM52" i="7"/>
  <c r="AL52" i="7"/>
  <c r="J48" i="7"/>
  <c r="I48" i="7"/>
  <c r="H48" i="7"/>
  <c r="J44" i="7"/>
  <c r="H44" i="7"/>
  <c r="Q43" i="7"/>
  <c r="J43" i="7"/>
  <c r="I43" i="7"/>
  <c r="AF56" i="7" s="1"/>
  <c r="H43" i="7"/>
  <c r="Q42" i="7"/>
  <c r="J40" i="7"/>
  <c r="H40" i="7"/>
  <c r="Q39" i="7"/>
  <c r="J37" i="7"/>
  <c r="AM25" i="7"/>
  <c r="Q35" i="7"/>
  <c r="I35" i="7"/>
  <c r="U8" i="7" s="1"/>
  <c r="Y8" i="7" s="1"/>
  <c r="AM34" i="7"/>
  <c r="AL33" i="7"/>
  <c r="Q33" i="7"/>
  <c r="Q31" i="7"/>
  <c r="AL29" i="7"/>
  <c r="F28" i="7"/>
  <c r="E28" i="7"/>
  <c r="AF25" i="7" s="1"/>
  <c r="F27" i="7"/>
  <c r="E27" i="7"/>
  <c r="AM26" i="7"/>
  <c r="I26" i="7"/>
  <c r="H26" i="7"/>
  <c r="D26" i="7"/>
  <c r="AL25" i="7"/>
  <c r="H25" i="7"/>
  <c r="D25" i="7"/>
  <c r="AM24" i="7"/>
  <c r="J24" i="7"/>
  <c r="F24" i="7"/>
  <c r="E24" i="7"/>
  <c r="AM22" i="7"/>
  <c r="AL22" i="7"/>
  <c r="I22" i="7"/>
  <c r="H22" i="7"/>
  <c r="AC40" i="7" s="1"/>
  <c r="E22" i="7"/>
  <c r="D22" i="7"/>
  <c r="AC19" i="7" s="1"/>
  <c r="AM21" i="7"/>
  <c r="AL21" i="7"/>
  <c r="F21" i="7"/>
  <c r="AM17" i="7"/>
  <c r="J16" i="7"/>
  <c r="Q15" i="7"/>
  <c r="I15" i="7"/>
  <c r="E15" i="7"/>
  <c r="AL14" i="7"/>
  <c r="P14" i="7"/>
  <c r="AM15" i="7" s="1"/>
  <c r="I14" i="7"/>
  <c r="H14" i="7"/>
  <c r="D14" i="7"/>
  <c r="O13" i="7"/>
  <c r="H13" i="7"/>
  <c r="D13" i="7"/>
  <c r="Q12" i="7"/>
  <c r="P12" i="7"/>
  <c r="AM13" i="7" s="1"/>
  <c r="Q11" i="7"/>
  <c r="I11" i="7"/>
  <c r="E11" i="7"/>
  <c r="Q10" i="7"/>
  <c r="H10" i="7"/>
  <c r="D10" i="7"/>
  <c r="O9" i="7"/>
  <c r="AL10" i="7" s="1"/>
  <c r="I9" i="7"/>
  <c r="H9" i="7"/>
  <c r="D9" i="7"/>
  <c r="AL66" i="7" s="1"/>
  <c r="M4" i="7"/>
  <c r="AB4" i="7" s="1"/>
  <c r="C4" i="7"/>
  <c r="M3" i="7"/>
  <c r="C3" i="7"/>
  <c r="C2" i="7"/>
  <c r="AI2" i="7" s="1"/>
  <c r="G141" i="6"/>
  <c r="F141" i="6"/>
  <c r="E141" i="6"/>
  <c r="G140" i="6"/>
  <c r="F140" i="6"/>
  <c r="E140" i="6"/>
  <c r="Q140" i="14" s="1"/>
  <c r="G137" i="6"/>
  <c r="F137" i="6"/>
  <c r="E137" i="6"/>
  <c r="G136" i="6"/>
  <c r="F136" i="6"/>
  <c r="E136" i="6"/>
  <c r="G135" i="6"/>
  <c r="G132" i="6" s="1"/>
  <c r="F135" i="6"/>
  <c r="E135" i="6"/>
  <c r="G134" i="6"/>
  <c r="F134" i="6"/>
  <c r="I41" i="5" s="1"/>
  <c r="E134" i="6"/>
  <c r="G133" i="6"/>
  <c r="F133" i="6"/>
  <c r="E133" i="6"/>
  <c r="G130" i="6"/>
  <c r="F130" i="6"/>
  <c r="E130" i="6"/>
  <c r="G129" i="6"/>
  <c r="J36" i="5" s="1"/>
  <c r="F129" i="6"/>
  <c r="R129" i="14" s="1"/>
  <c r="E129" i="6"/>
  <c r="G128" i="6"/>
  <c r="F128" i="6"/>
  <c r="E128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4" i="6"/>
  <c r="F114" i="6"/>
  <c r="E114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4" i="6"/>
  <c r="F104" i="6"/>
  <c r="E104" i="6"/>
  <c r="G103" i="6"/>
  <c r="F103" i="6"/>
  <c r="E103" i="6"/>
  <c r="G102" i="6"/>
  <c r="F102" i="6"/>
  <c r="E102" i="6"/>
  <c r="G93" i="6"/>
  <c r="F93" i="6"/>
  <c r="E93" i="6"/>
  <c r="D28" i="5" s="1"/>
  <c r="AD25" i="5" s="1"/>
  <c r="G92" i="6"/>
  <c r="F92" i="6"/>
  <c r="E92" i="6"/>
  <c r="G91" i="6"/>
  <c r="F91" i="6"/>
  <c r="E91" i="6"/>
  <c r="G90" i="6"/>
  <c r="F90" i="6"/>
  <c r="E90" i="6"/>
  <c r="G89" i="6"/>
  <c r="F89" i="6"/>
  <c r="E89" i="6"/>
  <c r="G88" i="6"/>
  <c r="F88" i="6"/>
  <c r="E88" i="6"/>
  <c r="G87" i="6"/>
  <c r="F87" i="6"/>
  <c r="E87" i="6"/>
  <c r="Q87" i="14" s="1"/>
  <c r="G86" i="6"/>
  <c r="F86" i="6"/>
  <c r="E86" i="6"/>
  <c r="G85" i="6"/>
  <c r="F85" i="6"/>
  <c r="E85" i="6"/>
  <c r="Q85" i="14" s="1"/>
  <c r="G80" i="6"/>
  <c r="F80" i="6"/>
  <c r="E80" i="6"/>
  <c r="D15" i="5" s="1"/>
  <c r="G79" i="6"/>
  <c r="F79" i="6"/>
  <c r="E79" i="6"/>
  <c r="G78" i="6"/>
  <c r="F78" i="6"/>
  <c r="E78" i="6"/>
  <c r="G77" i="6"/>
  <c r="F77" i="6"/>
  <c r="E77" i="6"/>
  <c r="G76" i="6"/>
  <c r="F76" i="6"/>
  <c r="E76" i="6"/>
  <c r="Q76" i="14" s="1"/>
  <c r="G75" i="6"/>
  <c r="F75" i="6"/>
  <c r="E75" i="6"/>
  <c r="G74" i="6"/>
  <c r="F74" i="6"/>
  <c r="E74" i="6"/>
  <c r="B67" i="6"/>
  <c r="G59" i="6"/>
  <c r="F59" i="6"/>
  <c r="E59" i="6"/>
  <c r="G58" i="6"/>
  <c r="E58" i="6"/>
  <c r="G57" i="6"/>
  <c r="F57" i="6"/>
  <c r="E57" i="6"/>
  <c r="G56" i="6"/>
  <c r="S56" i="14" s="1"/>
  <c r="F56" i="6"/>
  <c r="E56" i="6"/>
  <c r="G55" i="6"/>
  <c r="F55" i="6"/>
  <c r="E55" i="6"/>
  <c r="G54" i="6"/>
  <c r="F54" i="6"/>
  <c r="E54" i="6"/>
  <c r="G53" i="6"/>
  <c r="F53" i="6"/>
  <c r="E53" i="6"/>
  <c r="G52" i="6"/>
  <c r="F52" i="6"/>
  <c r="E52" i="6"/>
  <c r="G50" i="6"/>
  <c r="S50" i="14" s="1"/>
  <c r="F50" i="6"/>
  <c r="R50" i="14" s="1"/>
  <c r="E50" i="6"/>
  <c r="G49" i="6"/>
  <c r="F49" i="6"/>
  <c r="R49" i="14" s="1"/>
  <c r="E49" i="6"/>
  <c r="Q49" i="14" s="1"/>
  <c r="G48" i="6"/>
  <c r="F48" i="6"/>
  <c r="E48" i="6"/>
  <c r="G47" i="6"/>
  <c r="F47" i="6"/>
  <c r="E47" i="6"/>
  <c r="G46" i="6"/>
  <c r="S46" i="14" s="1"/>
  <c r="F46" i="6"/>
  <c r="R46" i="14" s="1"/>
  <c r="E46" i="6"/>
  <c r="G44" i="6"/>
  <c r="F44" i="6"/>
  <c r="R44" i="14" s="1"/>
  <c r="E44" i="6"/>
  <c r="G43" i="6"/>
  <c r="F43" i="6"/>
  <c r="E43" i="6"/>
  <c r="G42" i="6"/>
  <c r="S42" i="14" s="1"/>
  <c r="F42" i="6"/>
  <c r="E42" i="6"/>
  <c r="G41" i="6"/>
  <c r="G40" i="6"/>
  <c r="F40" i="6"/>
  <c r="E40" i="6"/>
  <c r="G39" i="6"/>
  <c r="F39" i="6"/>
  <c r="E39" i="6"/>
  <c r="G38" i="6"/>
  <c r="S38" i="14" s="1"/>
  <c r="F38" i="6"/>
  <c r="E38" i="6"/>
  <c r="G37" i="6"/>
  <c r="F37" i="6"/>
  <c r="R37" i="14" s="1"/>
  <c r="E37" i="6"/>
  <c r="G36" i="6"/>
  <c r="F36" i="6"/>
  <c r="E36" i="6"/>
  <c r="G35" i="6"/>
  <c r="F35" i="6"/>
  <c r="E35" i="6"/>
  <c r="G34" i="6"/>
  <c r="S34" i="14" s="1"/>
  <c r="F34" i="6"/>
  <c r="E34" i="6"/>
  <c r="G33" i="6"/>
  <c r="F33" i="6"/>
  <c r="R33" i="14" s="1"/>
  <c r="E33" i="6"/>
  <c r="G32" i="6"/>
  <c r="F32" i="6"/>
  <c r="E32" i="6"/>
  <c r="G30" i="6"/>
  <c r="S30" i="14" s="1"/>
  <c r="F30" i="6"/>
  <c r="E30" i="6"/>
  <c r="G29" i="6"/>
  <c r="F29" i="6"/>
  <c r="R29" i="14" s="1"/>
  <c r="E29" i="6"/>
  <c r="Q29" i="14" s="1"/>
  <c r="G28" i="6"/>
  <c r="F28" i="6"/>
  <c r="E28" i="6"/>
  <c r="G22" i="6"/>
  <c r="F22" i="6"/>
  <c r="R22" i="14" s="1"/>
  <c r="E22" i="6"/>
  <c r="G21" i="6"/>
  <c r="F21" i="6"/>
  <c r="E21" i="6"/>
  <c r="G20" i="6"/>
  <c r="F20" i="6"/>
  <c r="E20" i="6"/>
  <c r="G19" i="6"/>
  <c r="F19" i="6"/>
  <c r="E19" i="6"/>
  <c r="G18" i="6"/>
  <c r="F18" i="6"/>
  <c r="R18" i="14" s="1"/>
  <c r="E18" i="6"/>
  <c r="G16" i="6"/>
  <c r="F16" i="6"/>
  <c r="E16" i="6"/>
  <c r="G15" i="6"/>
  <c r="S15" i="14" s="1"/>
  <c r="F15" i="6"/>
  <c r="E15" i="6"/>
  <c r="G13" i="6"/>
  <c r="F13" i="6"/>
  <c r="E13" i="6"/>
  <c r="G12" i="6"/>
  <c r="F12" i="6"/>
  <c r="E12" i="6"/>
  <c r="G11" i="6"/>
  <c r="S11" i="14" s="1"/>
  <c r="F11" i="6"/>
  <c r="E11" i="6"/>
  <c r="G10" i="6"/>
  <c r="F10" i="6"/>
  <c r="R10" i="14" s="1"/>
  <c r="E10" i="6"/>
  <c r="G9" i="6"/>
  <c r="Q11" i="5" s="1"/>
  <c r="F9" i="6"/>
  <c r="E9" i="6"/>
  <c r="G8" i="6"/>
  <c r="F8" i="6"/>
  <c r="E8" i="6"/>
  <c r="G7" i="6"/>
  <c r="S7" i="14" s="1"/>
  <c r="F7" i="6"/>
  <c r="E7" i="6"/>
  <c r="Q62" i="5"/>
  <c r="P62" i="5"/>
  <c r="O62" i="5"/>
  <c r="O61" i="5" s="1"/>
  <c r="Q61" i="5"/>
  <c r="P61" i="5"/>
  <c r="AM57" i="5"/>
  <c r="AL57" i="5"/>
  <c r="AM52" i="5"/>
  <c r="AL52" i="5"/>
  <c r="H48" i="5"/>
  <c r="J47" i="5"/>
  <c r="H47" i="5"/>
  <c r="H46" i="5" s="1"/>
  <c r="AM34" i="5"/>
  <c r="AL34" i="5"/>
  <c r="J44" i="5"/>
  <c r="I44" i="5"/>
  <c r="AE57" i="5" s="1"/>
  <c r="AD43" i="5"/>
  <c r="Q43" i="5"/>
  <c r="AM32" i="5"/>
  <c r="AL32" i="5"/>
  <c r="J43" i="5"/>
  <c r="I43" i="5"/>
  <c r="H43" i="5"/>
  <c r="Q42" i="5"/>
  <c r="AL31" i="5"/>
  <c r="I42" i="5"/>
  <c r="H42" i="5"/>
  <c r="Q41" i="5"/>
  <c r="AM30" i="5"/>
  <c r="AL30" i="5"/>
  <c r="J41" i="5"/>
  <c r="H41" i="5"/>
  <c r="Q40" i="5"/>
  <c r="AM29" i="5"/>
  <c r="J40" i="5"/>
  <c r="I40" i="5"/>
  <c r="Q39" i="5"/>
  <c r="AL28" i="5"/>
  <c r="AL27" i="5"/>
  <c r="Q37" i="5"/>
  <c r="AL26" i="5"/>
  <c r="J37" i="5"/>
  <c r="I37" i="5"/>
  <c r="H37" i="5"/>
  <c r="Q36" i="5"/>
  <c r="I36" i="5"/>
  <c r="U9" i="5" s="1"/>
  <c r="Y9" i="5" s="1"/>
  <c r="H36" i="5"/>
  <c r="Q35" i="5"/>
  <c r="AL24" i="5"/>
  <c r="J35" i="5"/>
  <c r="H35" i="5"/>
  <c r="H34" i="5" s="1"/>
  <c r="AM33" i="5"/>
  <c r="AE32" i="5"/>
  <c r="Q32" i="5"/>
  <c r="AM31" i="5"/>
  <c r="Q31" i="5"/>
  <c r="U28" i="5"/>
  <c r="Y28" i="5" s="1"/>
  <c r="F28" i="5"/>
  <c r="E28" i="5"/>
  <c r="AM27" i="5"/>
  <c r="F27" i="5"/>
  <c r="E27" i="5"/>
  <c r="D27" i="5"/>
  <c r="J26" i="5"/>
  <c r="I26" i="5"/>
  <c r="E26" i="5"/>
  <c r="D26" i="5"/>
  <c r="AC23" i="5" s="1"/>
  <c r="AM25" i="5"/>
  <c r="Q25" i="5"/>
  <c r="J25" i="5"/>
  <c r="I25" i="5"/>
  <c r="H25" i="5"/>
  <c r="F25" i="5"/>
  <c r="E25" i="5"/>
  <c r="AF22" i="5" s="1"/>
  <c r="D25" i="5"/>
  <c r="AF24" i="5"/>
  <c r="I24" i="5"/>
  <c r="H24" i="5"/>
  <c r="AC42" i="5" s="1"/>
  <c r="F24" i="5"/>
  <c r="E24" i="5"/>
  <c r="AM23" i="5"/>
  <c r="AL23" i="5"/>
  <c r="Q23" i="5"/>
  <c r="J23" i="5"/>
  <c r="I23" i="5"/>
  <c r="H23" i="5"/>
  <c r="F23" i="5"/>
  <c r="E23" i="5"/>
  <c r="D23" i="5"/>
  <c r="Q22" i="5"/>
  <c r="J22" i="5"/>
  <c r="I22" i="5"/>
  <c r="E22" i="5"/>
  <c r="D22" i="5"/>
  <c r="AM21" i="5"/>
  <c r="Q21" i="5"/>
  <c r="J21" i="5"/>
  <c r="I21" i="5"/>
  <c r="H21" i="5"/>
  <c r="F21" i="5"/>
  <c r="D21" i="5"/>
  <c r="F20" i="5"/>
  <c r="AF17" i="5" s="1"/>
  <c r="E20" i="5"/>
  <c r="Q18" i="5"/>
  <c r="AM17" i="5"/>
  <c r="V17" i="5"/>
  <c r="Y17" i="5" s="1"/>
  <c r="V16" i="5"/>
  <c r="Y16" i="5" s="1"/>
  <c r="J16" i="5"/>
  <c r="I16" i="5"/>
  <c r="H16" i="5"/>
  <c r="P15" i="5"/>
  <c r="AM16" i="5" s="1"/>
  <c r="O15" i="5"/>
  <c r="AL16" i="5" s="1"/>
  <c r="J15" i="5"/>
  <c r="AF35" i="5" s="1"/>
  <c r="I15" i="5"/>
  <c r="AD35" i="5" s="1"/>
  <c r="H15" i="5"/>
  <c r="AC35" i="5" s="1"/>
  <c r="F15" i="5"/>
  <c r="E15" i="5"/>
  <c r="AE14" i="5" s="1"/>
  <c r="Q14" i="5"/>
  <c r="O14" i="5"/>
  <c r="AL15" i="5" s="1"/>
  <c r="J14" i="5"/>
  <c r="H14" i="5"/>
  <c r="F14" i="5"/>
  <c r="AF13" i="5" s="1"/>
  <c r="E14" i="5"/>
  <c r="D14" i="5"/>
  <c r="AD13" i="5"/>
  <c r="W13" i="5"/>
  <c r="W32" i="5" s="1"/>
  <c r="Q13" i="5"/>
  <c r="P13" i="5"/>
  <c r="AM14" i="5" s="1"/>
  <c r="J13" i="5"/>
  <c r="I13" i="5"/>
  <c r="H13" i="5"/>
  <c r="F13" i="5"/>
  <c r="D13" i="5"/>
  <c r="Q12" i="5"/>
  <c r="P12" i="5"/>
  <c r="AM13" i="5" s="1"/>
  <c r="O12" i="5"/>
  <c r="AL13" i="5" s="1"/>
  <c r="J12" i="5"/>
  <c r="AF32" i="5" s="1"/>
  <c r="I12" i="5"/>
  <c r="H12" i="5"/>
  <c r="AC32" i="5" s="1"/>
  <c r="F12" i="5"/>
  <c r="E12" i="5"/>
  <c r="AF11" i="5"/>
  <c r="P11" i="5"/>
  <c r="AM12" i="5" s="1"/>
  <c r="O11" i="5"/>
  <c r="AL12" i="5" s="1"/>
  <c r="I11" i="5"/>
  <c r="H11" i="5"/>
  <c r="F11" i="5"/>
  <c r="AF10" i="5" s="1"/>
  <c r="E11" i="5"/>
  <c r="D11" i="5"/>
  <c r="AD10" i="5" s="1"/>
  <c r="Q10" i="5"/>
  <c r="P10" i="5"/>
  <c r="O10" i="5"/>
  <c r="AL11" i="5" s="1"/>
  <c r="J10" i="5"/>
  <c r="H10" i="5"/>
  <c r="E10" i="5"/>
  <c r="D10" i="5"/>
  <c r="Q9" i="5"/>
  <c r="P9" i="5"/>
  <c r="AM10" i="5" s="1"/>
  <c r="O9" i="5"/>
  <c r="AL10" i="5" s="1"/>
  <c r="J9" i="5"/>
  <c r="AF29" i="5" s="1"/>
  <c r="I9" i="5"/>
  <c r="F9" i="5"/>
  <c r="D9" i="5"/>
  <c r="M4" i="5"/>
  <c r="AB4" i="5" s="1"/>
  <c r="C4" i="5"/>
  <c r="M3" i="5"/>
  <c r="C3" i="5"/>
  <c r="C2" i="5"/>
  <c r="AI2" i="5" s="1"/>
  <c r="I46" i="7" l="1"/>
  <c r="O19" i="7"/>
  <c r="W48" i="14"/>
  <c r="Q51" i="7"/>
  <c r="W108" i="14"/>
  <c r="Q38" i="7"/>
  <c r="V16" i="14"/>
  <c r="P19" i="7"/>
  <c r="P20" i="7"/>
  <c r="U21" i="14"/>
  <c r="V88" i="14"/>
  <c r="V35" i="14"/>
  <c r="P38" i="7"/>
  <c r="AM27" i="7" s="1"/>
  <c r="AT63" i="8"/>
  <c r="AT147" i="8" s="1"/>
  <c r="S61" i="8"/>
  <c r="O54" i="7"/>
  <c r="W18" i="14"/>
  <c r="Q21" i="7"/>
  <c r="P34" i="7"/>
  <c r="V40" i="14"/>
  <c r="P43" i="7"/>
  <c r="AM32" i="7" s="1"/>
  <c r="W43" i="14"/>
  <c r="O15" i="7"/>
  <c r="AL16" i="7" s="1"/>
  <c r="U32" i="14"/>
  <c r="U44" i="14"/>
  <c r="S24" i="8"/>
  <c r="S63" i="8" s="1"/>
  <c r="S147" i="8" s="1"/>
  <c r="AI24" i="8"/>
  <c r="AI63" i="8" s="1"/>
  <c r="AI147" i="8" s="1"/>
  <c r="AQ24" i="8"/>
  <c r="AL97" i="8"/>
  <c r="N97" i="8"/>
  <c r="N148" i="8" s="1"/>
  <c r="AD97" i="8"/>
  <c r="AT97" i="8"/>
  <c r="I143" i="8"/>
  <c r="I145" i="8" s="1"/>
  <c r="Y143" i="8"/>
  <c r="E10" i="7"/>
  <c r="AD9" i="7" s="1"/>
  <c r="AD13" i="7"/>
  <c r="P15" i="7"/>
  <c r="AM16" i="7" s="1"/>
  <c r="D21" i="7"/>
  <c r="AD23" i="7"/>
  <c r="O44" i="7"/>
  <c r="U33" i="14"/>
  <c r="V46" i="14"/>
  <c r="V57" i="14"/>
  <c r="V103" i="14"/>
  <c r="U24" i="8"/>
  <c r="AK24" i="8"/>
  <c r="AK63" i="8" s="1"/>
  <c r="AK147" i="8" s="1"/>
  <c r="M24" i="8"/>
  <c r="AC24" i="8"/>
  <c r="AS24" i="8"/>
  <c r="I61" i="8"/>
  <c r="Y61" i="8"/>
  <c r="AO61" i="8"/>
  <c r="AM97" i="8"/>
  <c r="O97" i="8"/>
  <c r="AE97" i="8"/>
  <c r="AU97" i="8"/>
  <c r="J143" i="8"/>
  <c r="J145" i="8" s="1"/>
  <c r="Z143" i="8"/>
  <c r="Z145" i="8" s="1"/>
  <c r="AP143" i="8"/>
  <c r="P48" i="7"/>
  <c r="H35" i="7"/>
  <c r="AC48" i="7" s="1"/>
  <c r="O63" i="8"/>
  <c r="O147" i="8" s="1"/>
  <c r="U46" i="14"/>
  <c r="O49" i="7"/>
  <c r="O48" i="7" s="1"/>
  <c r="W54" i="14"/>
  <c r="U57" i="14"/>
  <c r="K24" i="8"/>
  <c r="AO143" i="8"/>
  <c r="AO145" i="8" s="1"/>
  <c r="AC30" i="7"/>
  <c r="E14" i="7"/>
  <c r="H23" i="7"/>
  <c r="F14" i="8"/>
  <c r="V14" i="14" s="1"/>
  <c r="P44" i="7"/>
  <c r="V47" i="14"/>
  <c r="P50" i="7"/>
  <c r="V52" i="14"/>
  <c r="P55" i="7"/>
  <c r="P54" i="7" s="1"/>
  <c r="V56" i="14"/>
  <c r="P59" i="7"/>
  <c r="V15" i="14"/>
  <c r="V34" i="14"/>
  <c r="W47" i="14"/>
  <c r="W104" i="14"/>
  <c r="V140" i="14"/>
  <c r="J61" i="8"/>
  <c r="Z61" i="8"/>
  <c r="AD123" i="8"/>
  <c r="V123" i="8"/>
  <c r="AL123" i="8"/>
  <c r="N63" i="8"/>
  <c r="N147" i="8" s="1"/>
  <c r="AI145" i="8"/>
  <c r="AK145" i="8"/>
  <c r="U50" i="14"/>
  <c r="O53" i="7"/>
  <c r="E20" i="7"/>
  <c r="AF17" i="7" s="1"/>
  <c r="H41" i="7"/>
  <c r="V32" i="7" s="1"/>
  <c r="V30" i="7" s="1"/>
  <c r="W22" i="14"/>
  <c r="Q25" i="7"/>
  <c r="Q13" i="7"/>
  <c r="F20" i="7"/>
  <c r="V135" i="14"/>
  <c r="F12" i="7"/>
  <c r="Q30" i="7"/>
  <c r="U15" i="14"/>
  <c r="O18" i="7"/>
  <c r="AL17" i="7" s="1"/>
  <c r="U20" i="14"/>
  <c r="O23" i="7"/>
  <c r="O20" i="7" s="1"/>
  <c r="AL19" i="7" s="1"/>
  <c r="W15" i="14"/>
  <c r="W34" i="14"/>
  <c r="U48" i="14"/>
  <c r="AE123" i="8"/>
  <c r="AE148" i="8" s="1"/>
  <c r="W123" i="8"/>
  <c r="AM123" i="8"/>
  <c r="V44" i="14"/>
  <c r="P47" i="7"/>
  <c r="V20" i="14"/>
  <c r="P23" i="7"/>
  <c r="U34" i="14"/>
  <c r="O37" i="7"/>
  <c r="AL26" i="7" s="1"/>
  <c r="W16" i="14"/>
  <c r="U49" i="14"/>
  <c r="I24" i="8"/>
  <c r="Y24" i="8"/>
  <c r="Y63" i="8" s="1"/>
  <c r="Y147" i="8" s="1"/>
  <c r="AO24" i="8"/>
  <c r="AO63" i="8" s="1"/>
  <c r="AO147" i="8" s="1"/>
  <c r="Q24" i="8"/>
  <c r="AG24" i="8"/>
  <c r="AA97" i="8"/>
  <c r="S97" i="8"/>
  <c r="AI97" i="8"/>
  <c r="N143" i="8"/>
  <c r="N145" i="8" s="1"/>
  <c r="AD143" i="8"/>
  <c r="AD145" i="8" s="1"/>
  <c r="AT143" i="8"/>
  <c r="AT145" i="8" s="1"/>
  <c r="V54" i="14"/>
  <c r="AU63" i="8"/>
  <c r="AU147" i="8" s="1"/>
  <c r="G27" i="8"/>
  <c r="O10" i="7"/>
  <c r="AL11" i="7" s="1"/>
  <c r="U38" i="14"/>
  <c r="O41" i="7"/>
  <c r="AL30" i="7" s="1"/>
  <c r="J12" i="7"/>
  <c r="AL23" i="7"/>
  <c r="Q32" i="7"/>
  <c r="J47" i="7"/>
  <c r="J46" i="7" s="1"/>
  <c r="V48" i="14"/>
  <c r="P51" i="7"/>
  <c r="V18" i="14"/>
  <c r="U37" i="14"/>
  <c r="V50" i="14"/>
  <c r="J24" i="8"/>
  <c r="Z24" i="8"/>
  <c r="Z63" i="8" s="1"/>
  <c r="Z147" i="8" s="1"/>
  <c r="AP24" i="8"/>
  <c r="AH24" i="8"/>
  <c r="N61" i="8"/>
  <c r="AT61" i="8"/>
  <c r="AC97" i="8"/>
  <c r="U97" i="8"/>
  <c r="U148" i="8" s="1"/>
  <c r="AK97" i="8"/>
  <c r="O143" i="8"/>
  <c r="O145" i="8" s="1"/>
  <c r="AE143" i="8"/>
  <c r="AU143" i="8"/>
  <c r="AU145" i="8" s="1"/>
  <c r="I61" i="2"/>
  <c r="J61" i="2"/>
  <c r="K61" i="2"/>
  <c r="K63" i="2" s="1"/>
  <c r="K147" i="2" s="1"/>
  <c r="M24" i="2"/>
  <c r="AA61" i="2"/>
  <c r="S24" i="2"/>
  <c r="R24" i="2"/>
  <c r="V24" i="2"/>
  <c r="O61" i="2"/>
  <c r="Z61" i="2"/>
  <c r="Q61" i="2"/>
  <c r="AE9" i="9"/>
  <c r="AF30" i="9"/>
  <c r="AD12" i="9"/>
  <c r="AF33" i="9"/>
  <c r="AC13" i="9"/>
  <c r="AE13" i="9"/>
  <c r="AF34" i="9"/>
  <c r="AF40" i="9"/>
  <c r="AC22" i="9"/>
  <c r="AF43" i="9"/>
  <c r="AE23" i="9"/>
  <c r="AF48" i="9"/>
  <c r="AF55" i="9"/>
  <c r="AF56" i="9"/>
  <c r="AD60" i="9"/>
  <c r="I46" i="9"/>
  <c r="AD24" i="9"/>
  <c r="AF29" i="9"/>
  <c r="J28" i="9"/>
  <c r="T4" i="11"/>
  <c r="AI4" i="11" s="1"/>
  <c r="T4" i="9"/>
  <c r="AI4" i="9" s="1"/>
  <c r="T4" i="5"/>
  <c r="AI4" i="5" s="1"/>
  <c r="N24" i="2"/>
  <c r="Y24" i="2"/>
  <c r="R61" i="2"/>
  <c r="O24" i="2"/>
  <c r="Z24" i="2"/>
  <c r="S61" i="2"/>
  <c r="Q24" i="2"/>
  <c r="AA24" i="2"/>
  <c r="U61" i="2"/>
  <c r="V61" i="2"/>
  <c r="M61" i="2"/>
  <c r="J24" i="2"/>
  <c r="J63" i="2" s="1"/>
  <c r="J147" i="2" s="1"/>
  <c r="U24" i="2"/>
  <c r="N61" i="2"/>
  <c r="Y61" i="2"/>
  <c r="AE139" i="14"/>
  <c r="AC14" i="11"/>
  <c r="AE14" i="11"/>
  <c r="AF14" i="11"/>
  <c r="AC54" i="11"/>
  <c r="V32" i="11"/>
  <c r="V30" i="11" s="1"/>
  <c r="H39" i="11"/>
  <c r="Y32" i="11"/>
  <c r="F31" i="12"/>
  <c r="F51" i="12"/>
  <c r="AD53" i="14"/>
  <c r="AD57" i="14"/>
  <c r="AD76" i="14"/>
  <c r="AC91" i="14"/>
  <c r="AC103" i="14"/>
  <c r="AE105" i="14"/>
  <c r="AD108" i="14"/>
  <c r="AD116" i="14"/>
  <c r="AC128" i="14"/>
  <c r="F132" i="12"/>
  <c r="AD135" i="14"/>
  <c r="AC139" i="14"/>
  <c r="AE28" i="14"/>
  <c r="AD47" i="14"/>
  <c r="I18" i="11"/>
  <c r="AE12" i="11"/>
  <c r="Y13" i="11"/>
  <c r="AF34" i="11"/>
  <c r="AD14" i="11"/>
  <c r="I15" i="11"/>
  <c r="AC17" i="11"/>
  <c r="AF40" i="11"/>
  <c r="AF20" i="11"/>
  <c r="AF22" i="11"/>
  <c r="AC50" i="11"/>
  <c r="I42" i="11"/>
  <c r="AC55" i="11" s="1"/>
  <c r="J47" i="11"/>
  <c r="F6" i="12"/>
  <c r="G6" i="12"/>
  <c r="F17" i="12"/>
  <c r="G27" i="12"/>
  <c r="E41" i="12"/>
  <c r="F45" i="12"/>
  <c r="G45" i="12"/>
  <c r="AD52" i="14"/>
  <c r="AE53" i="14"/>
  <c r="AC55" i="14"/>
  <c r="AD56" i="14"/>
  <c r="AE57" i="14"/>
  <c r="AC59" i="14"/>
  <c r="E82" i="12"/>
  <c r="AC74" i="14"/>
  <c r="AD75" i="14"/>
  <c r="AE76" i="14"/>
  <c r="AC78" i="14"/>
  <c r="AD79" i="14"/>
  <c r="AE80" i="14"/>
  <c r="E95" i="12"/>
  <c r="AC86" i="14"/>
  <c r="AD87" i="14"/>
  <c r="AE88" i="14"/>
  <c r="AC90" i="14"/>
  <c r="AD91" i="14"/>
  <c r="E111" i="12"/>
  <c r="AC114" i="14"/>
  <c r="AD115" i="14"/>
  <c r="AE116" i="14"/>
  <c r="AC118" i="14"/>
  <c r="AD119" i="14"/>
  <c r="AD128" i="14"/>
  <c r="AE129" i="14"/>
  <c r="AC133" i="14"/>
  <c r="AD134" i="14"/>
  <c r="AE135" i="14"/>
  <c r="AC137" i="14"/>
  <c r="AC141" i="14"/>
  <c r="AC6" i="14"/>
  <c r="AD7" i="14"/>
  <c r="AC10" i="14"/>
  <c r="AD11" i="14"/>
  <c r="AE12" i="14"/>
  <c r="AD15" i="14"/>
  <c r="AC18" i="14"/>
  <c r="AD19" i="14"/>
  <c r="AE20" i="14"/>
  <c r="AC22" i="14"/>
  <c r="AC29" i="14"/>
  <c r="AD30" i="14"/>
  <c r="AD34" i="14"/>
  <c r="AE35" i="14"/>
  <c r="AC37" i="14"/>
  <c r="AD38" i="14"/>
  <c r="AE39" i="14"/>
  <c r="AD42" i="14"/>
  <c r="AE43" i="14"/>
  <c r="AD46" i="14"/>
  <c r="AE47" i="14"/>
  <c r="AC49" i="14"/>
  <c r="AD50" i="14"/>
  <c r="AC53" i="14"/>
  <c r="AD58" i="14"/>
  <c r="AE75" i="14"/>
  <c r="AD89" i="14"/>
  <c r="AC106" i="14"/>
  <c r="AE119" i="14"/>
  <c r="AC130" i="14"/>
  <c r="AD136" i="14"/>
  <c r="AD12" i="11"/>
  <c r="AE60" i="11"/>
  <c r="G14" i="12"/>
  <c r="AC52" i="14"/>
  <c r="AC56" i="14"/>
  <c r="AC75" i="14"/>
  <c r="AC79" i="14"/>
  <c r="AE85" i="14"/>
  <c r="AE89" i="14"/>
  <c r="AD92" i="14"/>
  <c r="AD104" i="14"/>
  <c r="AE109" i="14"/>
  <c r="AE117" i="14"/>
  <c r="F127" i="12"/>
  <c r="AD129" i="14"/>
  <c r="E132" i="12"/>
  <c r="AC134" i="14"/>
  <c r="AE136" i="14"/>
  <c r="AC30" i="14"/>
  <c r="AC46" i="14"/>
  <c r="AE48" i="14"/>
  <c r="AC9" i="11"/>
  <c r="AF30" i="11"/>
  <c r="E11" i="11"/>
  <c r="AF11" i="11"/>
  <c r="W12" i="11"/>
  <c r="W23" i="11" s="1"/>
  <c r="AC33" i="11"/>
  <c r="AC13" i="11"/>
  <c r="AE13" i="11"/>
  <c r="O14" i="11"/>
  <c r="AL15" i="11" s="1"/>
  <c r="J16" i="11"/>
  <c r="AF36" i="11" s="1"/>
  <c r="X20" i="11"/>
  <c r="AM19" i="11"/>
  <c r="F24" i="11"/>
  <c r="AF21" i="11" s="1"/>
  <c r="AF24" i="11"/>
  <c r="H35" i="11"/>
  <c r="AM24" i="11"/>
  <c r="J39" i="11"/>
  <c r="X39" i="11"/>
  <c r="Y39" i="11" s="1"/>
  <c r="AF55" i="11"/>
  <c r="AC56" i="11"/>
  <c r="AM32" i="11"/>
  <c r="I46" i="11"/>
  <c r="H46" i="11"/>
  <c r="AC59" i="11" s="1"/>
  <c r="AD60" i="11"/>
  <c r="F14" i="12"/>
  <c r="F24" i="12" s="1"/>
  <c r="E14" i="12"/>
  <c r="E27" i="12"/>
  <c r="F27" i="12"/>
  <c r="E31" i="12"/>
  <c r="G41" i="12"/>
  <c r="AE50" i="14"/>
  <c r="E51" i="12"/>
  <c r="AC54" i="14"/>
  <c r="AD55" i="14"/>
  <c r="AE56" i="14"/>
  <c r="AC58" i="14"/>
  <c r="AD59" i="14"/>
  <c r="AD86" i="14"/>
  <c r="AE87" i="14"/>
  <c r="AC89" i="14"/>
  <c r="AD90" i="14"/>
  <c r="AE91" i="14"/>
  <c r="AC93" i="14"/>
  <c r="F111" i="12"/>
  <c r="AD102" i="14"/>
  <c r="AE103" i="14"/>
  <c r="AC105" i="14"/>
  <c r="AD106" i="14"/>
  <c r="AE107" i="14"/>
  <c r="AC109" i="14"/>
  <c r="F121" i="12"/>
  <c r="AD133" i="14"/>
  <c r="G132" i="12"/>
  <c r="AE134" i="14"/>
  <c r="AC136" i="14"/>
  <c r="AD137" i="14"/>
  <c r="F139" i="12"/>
  <c r="AE7" i="14"/>
  <c r="AC9" i="14"/>
  <c r="AD10" i="14"/>
  <c r="AE11" i="14"/>
  <c r="AC13" i="14"/>
  <c r="AE15" i="14"/>
  <c r="AC21" i="14"/>
  <c r="AD22" i="14"/>
  <c r="AC28" i="14"/>
  <c r="AD29" i="14"/>
  <c r="AE30" i="14"/>
  <c r="AC32" i="14"/>
  <c r="AE34" i="14"/>
  <c r="AC36" i="14"/>
  <c r="AD37" i="14"/>
  <c r="AE38" i="14"/>
  <c r="AC40" i="14"/>
  <c r="AE42" i="14"/>
  <c r="AC44" i="14"/>
  <c r="AE46" i="14"/>
  <c r="AC48" i="14"/>
  <c r="AD49" i="14"/>
  <c r="AD54" i="14"/>
  <c r="AE59" i="14"/>
  <c r="AC77" i="14"/>
  <c r="AE90" i="14"/>
  <c r="AC102" i="14"/>
  <c r="AD107" i="14"/>
  <c r="AE115" i="14"/>
  <c r="AE137" i="14"/>
  <c r="AD40" i="11"/>
  <c r="G31" i="12"/>
  <c r="AE54" i="14"/>
  <c r="AE58" i="14"/>
  <c r="AE77" i="14"/>
  <c r="AD80" i="14"/>
  <c r="AD88" i="14"/>
  <c r="AE93" i="14"/>
  <c r="AC107" i="14"/>
  <c r="AC115" i="14"/>
  <c r="AC119" i="14"/>
  <c r="G127" i="12"/>
  <c r="AE130" i="14"/>
  <c r="AE140" i="14"/>
  <c r="AC50" i="14"/>
  <c r="O10" i="11"/>
  <c r="AL11" i="11" s="1"/>
  <c r="AD11" i="11"/>
  <c r="Q12" i="11"/>
  <c r="Q8" i="11" s="1"/>
  <c r="H14" i="11"/>
  <c r="E30" i="11"/>
  <c r="AL19" i="11"/>
  <c r="H22" i="11"/>
  <c r="AC40" i="11" s="1"/>
  <c r="AD20" i="11"/>
  <c r="I23" i="11"/>
  <c r="AC42" i="11"/>
  <c r="AD22" i="11"/>
  <c r="D26" i="11"/>
  <c r="AE44" i="11"/>
  <c r="F28" i="11"/>
  <c r="AF25" i="11" s="1"/>
  <c r="I36" i="11"/>
  <c r="Q36" i="11"/>
  <c r="Q34" i="11" s="1"/>
  <c r="J37" i="11"/>
  <c r="AF50" i="11" s="1"/>
  <c r="X38" i="11"/>
  <c r="Y38" i="11" s="1"/>
  <c r="AL31" i="11"/>
  <c r="AC60" i="11"/>
  <c r="Q54" i="11"/>
  <c r="G17" i="12"/>
  <c r="F41" i="12"/>
  <c r="E45" i="12"/>
  <c r="G51" i="12"/>
  <c r="G82" i="12"/>
  <c r="AE74" i="14"/>
  <c r="AC76" i="14"/>
  <c r="F82" i="12"/>
  <c r="F97" i="12" s="1"/>
  <c r="AD77" i="14"/>
  <c r="AE78" i="14"/>
  <c r="AC80" i="14"/>
  <c r="F95" i="12"/>
  <c r="G95" i="12"/>
  <c r="G111" i="12"/>
  <c r="AE102" i="14"/>
  <c r="AC104" i="14"/>
  <c r="AD105" i="14"/>
  <c r="AE106" i="14"/>
  <c r="AC108" i="14"/>
  <c r="G121" i="12"/>
  <c r="AE114" i="14"/>
  <c r="E121" i="12"/>
  <c r="AC116" i="14"/>
  <c r="AD117" i="14"/>
  <c r="AE118" i="14"/>
  <c r="E127" i="12"/>
  <c r="AC129" i="14"/>
  <c r="AD130" i="14"/>
  <c r="AD140" i="14"/>
  <c r="AE141" i="14"/>
  <c r="AC8" i="14"/>
  <c r="AD9" i="14"/>
  <c r="AE10" i="14"/>
  <c r="AC12" i="14"/>
  <c r="AD13" i="14"/>
  <c r="AC16" i="14"/>
  <c r="AE18" i="14"/>
  <c r="AE22" i="14"/>
  <c r="AD28" i="14"/>
  <c r="AE29" i="14"/>
  <c r="AD32" i="14"/>
  <c r="AE33" i="14"/>
  <c r="AC35" i="14"/>
  <c r="AD36" i="14"/>
  <c r="AE37" i="14"/>
  <c r="AC39" i="14"/>
  <c r="AD40" i="14"/>
  <c r="AC43" i="14"/>
  <c r="AD44" i="14"/>
  <c r="AC47" i="14"/>
  <c r="AD48" i="14"/>
  <c r="AE49" i="14"/>
  <c r="AE55" i="14"/>
  <c r="AD78" i="14"/>
  <c r="AE86" i="14"/>
  <c r="AC92" i="14"/>
  <c r="AD103" i="14"/>
  <c r="AE108" i="14"/>
  <c r="AC117" i="14"/>
  <c r="AE133" i="14"/>
  <c r="AC140" i="14"/>
  <c r="I145" i="12"/>
  <c r="N145" i="12"/>
  <c r="Y145" i="12"/>
  <c r="AD145" i="12"/>
  <c r="AI145" i="12"/>
  <c r="AT145" i="12"/>
  <c r="S145" i="12"/>
  <c r="K148" i="12"/>
  <c r="Q148" i="12"/>
  <c r="V148" i="12"/>
  <c r="AG148" i="12"/>
  <c r="AL148" i="12"/>
  <c r="AQ148" i="12"/>
  <c r="AO145" i="12"/>
  <c r="Q63" i="12"/>
  <c r="Q147" i="12" s="1"/>
  <c r="AL63" i="12"/>
  <c r="AL147" i="12" s="1"/>
  <c r="K145" i="12"/>
  <c r="Q145" i="12"/>
  <c r="AA145" i="12"/>
  <c r="AG145" i="12"/>
  <c r="AL145" i="12"/>
  <c r="M145" i="12"/>
  <c r="R145" i="12"/>
  <c r="W145" i="12"/>
  <c r="AC145" i="12"/>
  <c r="AH145" i="12"/>
  <c r="AM145" i="12"/>
  <c r="AS145" i="12"/>
  <c r="K61" i="12"/>
  <c r="K63" i="12" s="1"/>
  <c r="K147" i="12" s="1"/>
  <c r="Q61" i="12"/>
  <c r="V61" i="12"/>
  <c r="V63" i="12" s="1"/>
  <c r="V147" i="12" s="1"/>
  <c r="AA61" i="12"/>
  <c r="AA63" i="12" s="1"/>
  <c r="AA147" i="12" s="1"/>
  <c r="AG61" i="12"/>
  <c r="AG63" i="12" s="1"/>
  <c r="AG147" i="12" s="1"/>
  <c r="AL61" i="12"/>
  <c r="AQ61" i="12"/>
  <c r="AQ63" i="12" s="1"/>
  <c r="AQ147" i="12" s="1"/>
  <c r="I63" i="12"/>
  <c r="I147" i="12" s="1"/>
  <c r="N63" i="12"/>
  <c r="N147" i="12" s="1"/>
  <c r="S63" i="12"/>
  <c r="S147" i="12" s="1"/>
  <c r="Y63" i="12"/>
  <c r="Y147" i="12" s="1"/>
  <c r="AD63" i="12"/>
  <c r="AD147" i="12" s="1"/>
  <c r="AI63" i="12"/>
  <c r="AI147" i="12" s="1"/>
  <c r="AO63" i="12"/>
  <c r="AO147" i="12" s="1"/>
  <c r="AT63" i="12"/>
  <c r="AT147" i="12" s="1"/>
  <c r="I148" i="12"/>
  <c r="N148" i="12"/>
  <c r="S148" i="12"/>
  <c r="Y148" i="12"/>
  <c r="AD148" i="12"/>
  <c r="AI148" i="12"/>
  <c r="AO148" i="12"/>
  <c r="AT148" i="12"/>
  <c r="J145" i="12"/>
  <c r="O145" i="12"/>
  <c r="U145" i="12"/>
  <c r="Z145" i="12"/>
  <c r="AE145" i="12"/>
  <c r="AK145" i="12"/>
  <c r="AP145" i="12"/>
  <c r="AU145" i="12"/>
  <c r="Y139" i="14"/>
  <c r="Q54" i="9"/>
  <c r="AA58" i="14"/>
  <c r="AC17" i="9"/>
  <c r="AD17" i="9"/>
  <c r="AD25" i="9"/>
  <c r="AC25" i="9"/>
  <c r="G41" i="10"/>
  <c r="Y53" i="14"/>
  <c r="Y57" i="14"/>
  <c r="AA78" i="14"/>
  <c r="G95" i="10"/>
  <c r="AA86" i="14"/>
  <c r="AA90" i="14"/>
  <c r="Y104" i="14"/>
  <c r="Z117" i="14"/>
  <c r="Y129" i="14"/>
  <c r="F139" i="10"/>
  <c r="Z141" i="14"/>
  <c r="Z16" i="14"/>
  <c r="Y42" i="14"/>
  <c r="AC10" i="9"/>
  <c r="AF31" i="9"/>
  <c r="P12" i="9"/>
  <c r="AM13" i="9" s="1"/>
  <c r="F13" i="9"/>
  <c r="AF12" i="9" s="1"/>
  <c r="AF13" i="9"/>
  <c r="AF36" i="9"/>
  <c r="AC19" i="9"/>
  <c r="D30" i="9"/>
  <c r="X21" i="9"/>
  <c r="AE19" i="9"/>
  <c r="AC20" i="9"/>
  <c r="AF41" i="9"/>
  <c r="AM19" i="9"/>
  <c r="F25" i="9"/>
  <c r="AF23" i="9"/>
  <c r="AF44" i="9"/>
  <c r="Q32" i="9"/>
  <c r="J34" i="9"/>
  <c r="AF49" i="9"/>
  <c r="AF53" i="9"/>
  <c r="AD55" i="9"/>
  <c r="AL32" i="9"/>
  <c r="I44" i="9"/>
  <c r="I39" i="9" s="1"/>
  <c r="AM33" i="9"/>
  <c r="AF61" i="9"/>
  <c r="G6" i="10"/>
  <c r="G14" i="10"/>
  <c r="F31" i="10"/>
  <c r="Z42" i="14"/>
  <c r="AA43" i="14"/>
  <c r="Y52" i="14"/>
  <c r="F51" i="10"/>
  <c r="Z53" i="14"/>
  <c r="G51" i="10"/>
  <c r="AA54" i="14"/>
  <c r="Y56" i="14"/>
  <c r="Y75" i="14"/>
  <c r="Z76" i="14"/>
  <c r="AA77" i="14"/>
  <c r="Y79" i="14"/>
  <c r="Z80" i="14"/>
  <c r="AA85" i="14"/>
  <c r="Y87" i="14"/>
  <c r="Z88" i="14"/>
  <c r="AA89" i="14"/>
  <c r="Y91" i="14"/>
  <c r="Z92" i="14"/>
  <c r="AA93" i="14"/>
  <c r="Y115" i="14"/>
  <c r="Z116" i="14"/>
  <c r="AA117" i="14"/>
  <c r="Y119" i="14"/>
  <c r="Y128" i="14"/>
  <c r="F127" i="10"/>
  <c r="Z129" i="14"/>
  <c r="AA130" i="14"/>
  <c r="AA133" i="14"/>
  <c r="Y135" i="14"/>
  <c r="Z136" i="14"/>
  <c r="AA137" i="14"/>
  <c r="Z140" i="14"/>
  <c r="AA141" i="14"/>
  <c r="Y6" i="14"/>
  <c r="Z7" i="14"/>
  <c r="AA8" i="14"/>
  <c r="Y10" i="14"/>
  <c r="Z11" i="14"/>
  <c r="AA12" i="14"/>
  <c r="Z15" i="14"/>
  <c r="AA16" i="14"/>
  <c r="Y18" i="14"/>
  <c r="Z19" i="14"/>
  <c r="AA20" i="14"/>
  <c r="Y22" i="14"/>
  <c r="Y29" i="14"/>
  <c r="Z30" i="14"/>
  <c r="Z34" i="14"/>
  <c r="AA35" i="14"/>
  <c r="Y37" i="14"/>
  <c r="Z38" i="14"/>
  <c r="AA39" i="14"/>
  <c r="Y43" i="14"/>
  <c r="AA53" i="14"/>
  <c r="AA56" i="14"/>
  <c r="Z79" i="14"/>
  <c r="AA87" i="14"/>
  <c r="Y93" i="14"/>
  <c r="Z104" i="14"/>
  <c r="AA109" i="14"/>
  <c r="Y118" i="14"/>
  <c r="Z128" i="14"/>
  <c r="Y141" i="14"/>
  <c r="I18" i="9"/>
  <c r="D17" i="9"/>
  <c r="AE39" i="9"/>
  <c r="E45" i="10"/>
  <c r="Z58" i="14"/>
  <c r="G82" i="10"/>
  <c r="AA74" i="14"/>
  <c r="Y80" i="14"/>
  <c r="Y88" i="14"/>
  <c r="Y92" i="14"/>
  <c r="G111" i="10"/>
  <c r="AA102" i="14"/>
  <c r="AA106" i="14"/>
  <c r="Y116" i="14"/>
  <c r="AA127" i="14"/>
  <c r="AA44" i="14"/>
  <c r="Z133" i="14"/>
  <c r="F9" i="9"/>
  <c r="AF8" i="9" s="1"/>
  <c r="AF10" i="9"/>
  <c r="O11" i="9"/>
  <c r="AC33" i="9"/>
  <c r="O15" i="9"/>
  <c r="AL16" i="9" s="1"/>
  <c r="AD19" i="9"/>
  <c r="AL45" i="9" s="1"/>
  <c r="F21" i="9"/>
  <c r="AF18" i="9" s="1"/>
  <c r="AC40" i="9"/>
  <c r="AL19" i="9"/>
  <c r="AC23" i="9"/>
  <c r="I24" i="9"/>
  <c r="AE42" i="9" s="1"/>
  <c r="AF25" i="9"/>
  <c r="AM21" i="9"/>
  <c r="AL33" i="9"/>
  <c r="X39" i="9"/>
  <c r="Y39" i="9" s="1"/>
  <c r="Q41" i="9"/>
  <c r="H43" i="9"/>
  <c r="AF57" i="9"/>
  <c r="AF60" i="9"/>
  <c r="F17" i="10"/>
  <c r="E17" i="10"/>
  <c r="G27" i="10"/>
  <c r="AA42" i="14"/>
  <c r="Z46" i="14"/>
  <c r="G45" i="10"/>
  <c r="AA47" i="14"/>
  <c r="Y49" i="14"/>
  <c r="Z50" i="14"/>
  <c r="Z56" i="14"/>
  <c r="AA57" i="14"/>
  <c r="Y59" i="14"/>
  <c r="E82" i="10"/>
  <c r="F82" i="10"/>
  <c r="E95" i="10"/>
  <c r="Y86" i="14"/>
  <c r="Z87" i="14"/>
  <c r="AA88" i="14"/>
  <c r="Y90" i="14"/>
  <c r="Z91" i="14"/>
  <c r="AA92" i="14"/>
  <c r="E111" i="10"/>
  <c r="Y102" i="14"/>
  <c r="Z103" i="14"/>
  <c r="AA104" i="14"/>
  <c r="Z107" i="14"/>
  <c r="AA108" i="14"/>
  <c r="E121" i="10"/>
  <c r="G121" i="10"/>
  <c r="F132" i="10"/>
  <c r="E132" i="10"/>
  <c r="Y134" i="14"/>
  <c r="Z135" i="14"/>
  <c r="AA136" i="14"/>
  <c r="AA140" i="14"/>
  <c r="AA7" i="14"/>
  <c r="Y9" i="14"/>
  <c r="AA11" i="14"/>
  <c r="Y13" i="14"/>
  <c r="AA15" i="14"/>
  <c r="AA19" i="14"/>
  <c r="Y21" i="14"/>
  <c r="Z22" i="14"/>
  <c r="AA30" i="14"/>
  <c r="Y32" i="14"/>
  <c r="Z33" i="14"/>
  <c r="AA34" i="14"/>
  <c r="Y36" i="14"/>
  <c r="Z37" i="14"/>
  <c r="AA38" i="14"/>
  <c r="Y40" i="14"/>
  <c r="Y46" i="14"/>
  <c r="AA48" i="14"/>
  <c r="Y54" i="14"/>
  <c r="Y58" i="14"/>
  <c r="Z75" i="14"/>
  <c r="AA80" i="14"/>
  <c r="Y89" i="14"/>
  <c r="AA105" i="14"/>
  <c r="Y114" i="14"/>
  <c r="Z119" i="14"/>
  <c r="AA129" i="14"/>
  <c r="Y136" i="14"/>
  <c r="AF59" i="9"/>
  <c r="AE61" i="9"/>
  <c r="F41" i="10"/>
  <c r="E51" i="10"/>
  <c r="AA55" i="14"/>
  <c r="AA59" i="14"/>
  <c r="Z77" i="14"/>
  <c r="F95" i="10"/>
  <c r="Z85" i="14"/>
  <c r="Z89" i="14"/>
  <c r="Z93" i="14"/>
  <c r="Z105" i="14"/>
  <c r="Y108" i="14"/>
  <c r="AA114" i="14"/>
  <c r="AA118" i="14"/>
  <c r="Z130" i="14"/>
  <c r="G132" i="10"/>
  <c r="Y140" i="14"/>
  <c r="Y15" i="14"/>
  <c r="AD8" i="9"/>
  <c r="H11" i="9"/>
  <c r="AC31" i="9" s="1"/>
  <c r="E12" i="9"/>
  <c r="AF11" i="9" s="1"/>
  <c r="AF32" i="9"/>
  <c r="Q13" i="9"/>
  <c r="Q8" i="9" s="1"/>
  <c r="H15" i="9"/>
  <c r="AC36" i="9"/>
  <c r="AC18" i="9"/>
  <c r="F30" i="9"/>
  <c r="AC39" i="9"/>
  <c r="AE40" i="9"/>
  <c r="AM22" i="9"/>
  <c r="H23" i="9"/>
  <c r="AC41" i="9" s="1"/>
  <c r="E24" i="9"/>
  <c r="AF42" i="9"/>
  <c r="AD22" i="9"/>
  <c r="AE43" i="9"/>
  <c r="AC44" i="9"/>
  <c r="Q30" i="9"/>
  <c r="H36" i="9"/>
  <c r="AM25" i="9"/>
  <c r="I37" i="9"/>
  <c r="Q37" i="9"/>
  <c r="Q34" i="9" s="1"/>
  <c r="AL28" i="9"/>
  <c r="AM29" i="9"/>
  <c r="J41" i="9"/>
  <c r="AC61" i="9"/>
  <c r="F14" i="10"/>
  <c r="E14" i="10"/>
  <c r="E24" i="10" s="1"/>
  <c r="E27" i="10"/>
  <c r="F27" i="10"/>
  <c r="E31" i="10"/>
  <c r="E41" i="10"/>
  <c r="AA46" i="14"/>
  <c r="Y48" i="14"/>
  <c r="Z49" i="14"/>
  <c r="AA50" i="14"/>
  <c r="Z74" i="14"/>
  <c r="AA75" i="14"/>
  <c r="Y77" i="14"/>
  <c r="Z78" i="14"/>
  <c r="AA79" i="14"/>
  <c r="F111" i="10"/>
  <c r="Z102" i="14"/>
  <c r="AA103" i="14"/>
  <c r="Y105" i="14"/>
  <c r="Z106" i="14"/>
  <c r="AA107" i="14"/>
  <c r="Y109" i="14"/>
  <c r="F121" i="10"/>
  <c r="Z114" i="14"/>
  <c r="AA115" i="14"/>
  <c r="Y117" i="14"/>
  <c r="Z118" i="14"/>
  <c r="AA119" i="14"/>
  <c r="AA128" i="14"/>
  <c r="E127" i="10"/>
  <c r="Y130" i="14"/>
  <c r="Y133" i="14"/>
  <c r="Z134" i="14"/>
  <c r="AA135" i="14"/>
  <c r="Y137" i="14"/>
  <c r="Y8" i="14"/>
  <c r="Z9" i="14"/>
  <c r="AA10" i="14"/>
  <c r="Y12" i="14"/>
  <c r="Y16" i="14"/>
  <c r="AA18" i="14"/>
  <c r="Y20" i="14"/>
  <c r="Z21" i="14"/>
  <c r="AA22" i="14"/>
  <c r="Z28" i="14"/>
  <c r="AA29" i="14"/>
  <c r="Z32" i="14"/>
  <c r="AA33" i="14"/>
  <c r="Y35" i="14"/>
  <c r="Z36" i="14"/>
  <c r="AA37" i="14"/>
  <c r="Y39" i="14"/>
  <c r="Z40" i="14"/>
  <c r="Z44" i="14"/>
  <c r="Y47" i="14"/>
  <c r="AA49" i="14"/>
  <c r="Z52" i="14"/>
  <c r="Y55" i="14"/>
  <c r="Z59" i="14"/>
  <c r="AA76" i="14"/>
  <c r="Y85" i="14"/>
  <c r="Z90" i="14"/>
  <c r="Y107" i="14"/>
  <c r="Z115" i="14"/>
  <c r="Z137" i="14"/>
  <c r="I145" i="10"/>
  <c r="N145" i="10"/>
  <c r="Y145" i="10"/>
  <c r="AD145" i="10"/>
  <c r="AI145" i="10"/>
  <c r="AT145" i="10"/>
  <c r="S145" i="10"/>
  <c r="K148" i="10"/>
  <c r="Q148" i="10"/>
  <c r="V148" i="10"/>
  <c r="AG148" i="10"/>
  <c r="AL148" i="10"/>
  <c r="AQ148" i="10"/>
  <c r="AO145" i="10"/>
  <c r="AL63" i="10"/>
  <c r="AL147" i="10" s="1"/>
  <c r="K145" i="10"/>
  <c r="Q145" i="10"/>
  <c r="AA145" i="10"/>
  <c r="AG145" i="10"/>
  <c r="AL145" i="10"/>
  <c r="M145" i="10"/>
  <c r="R145" i="10"/>
  <c r="W145" i="10"/>
  <c r="AC145" i="10"/>
  <c r="AH145" i="10"/>
  <c r="AM145" i="10"/>
  <c r="AS145" i="10"/>
  <c r="AM63" i="10"/>
  <c r="AM147" i="10" s="1"/>
  <c r="AS63" i="10"/>
  <c r="AS147" i="10" s="1"/>
  <c r="K61" i="10"/>
  <c r="K63" i="10" s="1"/>
  <c r="K147" i="10" s="1"/>
  <c r="Q61" i="10"/>
  <c r="Q63" i="10" s="1"/>
  <c r="Q147" i="10" s="1"/>
  <c r="V61" i="10"/>
  <c r="V63" i="10" s="1"/>
  <c r="V147" i="10" s="1"/>
  <c r="AA61" i="10"/>
  <c r="AA63" i="10" s="1"/>
  <c r="AA147" i="10" s="1"/>
  <c r="AG61" i="10"/>
  <c r="AG63" i="10" s="1"/>
  <c r="AG147" i="10" s="1"/>
  <c r="AL61" i="10"/>
  <c r="AQ61" i="10"/>
  <c r="AQ63" i="10" s="1"/>
  <c r="AQ147" i="10" s="1"/>
  <c r="I63" i="10"/>
  <c r="I147" i="10" s="1"/>
  <c r="N63" i="10"/>
  <c r="N147" i="10" s="1"/>
  <c r="S63" i="10"/>
  <c r="S147" i="10" s="1"/>
  <c r="Y63" i="10"/>
  <c r="Y147" i="10" s="1"/>
  <c r="AD63" i="10"/>
  <c r="AD147" i="10" s="1"/>
  <c r="AI63" i="10"/>
  <c r="AI147" i="10" s="1"/>
  <c r="AO63" i="10"/>
  <c r="AO147" i="10" s="1"/>
  <c r="AT63" i="10"/>
  <c r="AT147" i="10" s="1"/>
  <c r="I148" i="10"/>
  <c r="N148" i="10"/>
  <c r="S148" i="10"/>
  <c r="Y148" i="10"/>
  <c r="AD148" i="10"/>
  <c r="AI148" i="10"/>
  <c r="AO148" i="10"/>
  <c r="AT148" i="10"/>
  <c r="J145" i="10"/>
  <c r="O145" i="10"/>
  <c r="U145" i="10"/>
  <c r="Z145" i="10"/>
  <c r="AE145" i="10"/>
  <c r="AK145" i="10"/>
  <c r="AP145" i="10"/>
  <c r="AU145" i="10"/>
  <c r="AD25" i="7"/>
  <c r="AC25" i="7"/>
  <c r="U10" i="14"/>
  <c r="W12" i="14"/>
  <c r="Q14" i="7"/>
  <c r="AF14" i="7"/>
  <c r="AF24" i="7"/>
  <c r="AE24" i="7"/>
  <c r="AC56" i="7"/>
  <c r="W34" i="7"/>
  <c r="Y34" i="7" s="1"/>
  <c r="P9" i="7"/>
  <c r="I13" i="7"/>
  <c r="AD33" i="7" s="1"/>
  <c r="W27" i="14"/>
  <c r="U29" i="14"/>
  <c r="E27" i="8"/>
  <c r="AM23" i="7"/>
  <c r="V30" i="14"/>
  <c r="J35" i="7"/>
  <c r="W128" i="14"/>
  <c r="U130" i="14"/>
  <c r="H37" i="7"/>
  <c r="E127" i="8"/>
  <c r="V133" i="14"/>
  <c r="I40" i="7"/>
  <c r="G132" i="8"/>
  <c r="W134" i="14"/>
  <c r="J41" i="7"/>
  <c r="U136" i="14"/>
  <c r="V137" i="14"/>
  <c r="I44" i="7"/>
  <c r="AF57" i="7" s="1"/>
  <c r="W139" i="14"/>
  <c r="W8" i="14"/>
  <c r="V11" i="14"/>
  <c r="E14" i="8"/>
  <c r="U16" i="14"/>
  <c r="AL24" i="7"/>
  <c r="Q8" i="7"/>
  <c r="O12" i="7"/>
  <c r="AL13" i="7" s="1"/>
  <c r="AF21" i="7"/>
  <c r="AC21" i="7"/>
  <c r="H39" i="7"/>
  <c r="W31" i="7"/>
  <c r="Y31" i="7" s="1"/>
  <c r="U18" i="14"/>
  <c r="F17" i="8"/>
  <c r="V19" i="14"/>
  <c r="AM19" i="7"/>
  <c r="W20" i="14"/>
  <c r="U22" i="14"/>
  <c r="V59" i="14"/>
  <c r="F58" i="8"/>
  <c r="V74" i="14"/>
  <c r="E9" i="7"/>
  <c r="W75" i="14"/>
  <c r="F10" i="7"/>
  <c r="D12" i="7"/>
  <c r="U77" i="14"/>
  <c r="V78" i="14"/>
  <c r="E13" i="7"/>
  <c r="F14" i="7"/>
  <c r="W79" i="14"/>
  <c r="U85" i="14"/>
  <c r="V86" i="14"/>
  <c r="E21" i="7"/>
  <c r="AC18" i="7" s="1"/>
  <c r="W87" i="14"/>
  <c r="F22" i="7"/>
  <c r="AE19" i="7" s="1"/>
  <c r="U89" i="14"/>
  <c r="D24" i="7"/>
  <c r="AD21" i="7" s="1"/>
  <c r="V90" i="14"/>
  <c r="E25" i="7"/>
  <c r="AD22" i="7" s="1"/>
  <c r="W91" i="14"/>
  <c r="F26" i="7"/>
  <c r="AF23" i="7" s="1"/>
  <c r="U93" i="14"/>
  <c r="F111" i="8"/>
  <c r="V102" i="14"/>
  <c r="J10" i="7"/>
  <c r="AF30" i="7" s="1"/>
  <c r="U105" i="14"/>
  <c r="W107" i="14"/>
  <c r="J14" i="7"/>
  <c r="AF34" i="7" s="1"/>
  <c r="H16" i="7"/>
  <c r="F121" i="8"/>
  <c r="V114" i="14"/>
  <c r="I21" i="7"/>
  <c r="AF39" i="7" s="1"/>
  <c r="W115" i="14"/>
  <c r="J22" i="7"/>
  <c r="AF40" i="7" s="1"/>
  <c r="U117" i="14"/>
  <c r="H24" i="7"/>
  <c r="V118" i="14"/>
  <c r="I25" i="7"/>
  <c r="W119" i="14"/>
  <c r="J26" i="7"/>
  <c r="AF44" i="7" s="1"/>
  <c r="AE40" i="7"/>
  <c r="F41" i="8"/>
  <c r="V43" i="14"/>
  <c r="W52" i="14"/>
  <c r="W56" i="14"/>
  <c r="U58" i="14"/>
  <c r="G82" i="8"/>
  <c r="F82" i="8"/>
  <c r="G95" i="8"/>
  <c r="V109" i="14"/>
  <c r="G121" i="8"/>
  <c r="H42" i="7"/>
  <c r="W59" i="14"/>
  <c r="W90" i="14"/>
  <c r="U135" i="14"/>
  <c r="H11" i="7"/>
  <c r="AC31" i="7" s="1"/>
  <c r="J13" i="7"/>
  <c r="V16" i="7"/>
  <c r="Y16" i="7" s="1"/>
  <c r="F30" i="7"/>
  <c r="AD19" i="7"/>
  <c r="AL45" i="7" s="1"/>
  <c r="D23" i="7"/>
  <c r="J25" i="7"/>
  <c r="AF43" i="7" s="1"/>
  <c r="AE25" i="7"/>
  <c r="D27" i="7"/>
  <c r="I37" i="7"/>
  <c r="AF59" i="7"/>
  <c r="AF61" i="7"/>
  <c r="Q54" i="7"/>
  <c r="F45" i="8"/>
  <c r="E45" i="8"/>
  <c r="U47" i="14"/>
  <c r="W49" i="14"/>
  <c r="G51" i="8"/>
  <c r="H47" i="7"/>
  <c r="E139" i="8"/>
  <c r="F139" i="8"/>
  <c r="V33" i="14"/>
  <c r="U36" i="14"/>
  <c r="W38" i="14"/>
  <c r="W46" i="14"/>
  <c r="V49" i="14"/>
  <c r="W74" i="14"/>
  <c r="V77" i="14"/>
  <c r="U80" i="14"/>
  <c r="W118" i="14"/>
  <c r="U129" i="14"/>
  <c r="W141" i="14"/>
  <c r="AL148" i="8"/>
  <c r="Y145" i="8"/>
  <c r="AF36" i="7"/>
  <c r="AE21" i="7"/>
  <c r="AC22" i="7"/>
  <c r="AD61" i="7"/>
  <c r="AC61" i="7"/>
  <c r="G6" i="8"/>
  <c r="U42" i="14"/>
  <c r="W44" i="14"/>
  <c r="E51" i="8"/>
  <c r="U54" i="14"/>
  <c r="V55" i="14"/>
  <c r="F95" i="8"/>
  <c r="G111" i="8"/>
  <c r="W102" i="14"/>
  <c r="V105" i="14"/>
  <c r="U108" i="14"/>
  <c r="E121" i="8"/>
  <c r="U88" i="14"/>
  <c r="V93" i="14"/>
  <c r="W137" i="14"/>
  <c r="I63" i="8"/>
  <c r="I147" i="8" s="1"/>
  <c r="AD63" i="8"/>
  <c r="AD147" i="8" s="1"/>
  <c r="J9" i="7"/>
  <c r="AF29" i="7" s="1"/>
  <c r="AC9" i="7"/>
  <c r="I12" i="7"/>
  <c r="AD32" i="7" s="1"/>
  <c r="AC13" i="7"/>
  <c r="V14" i="7"/>
  <c r="Y14" i="7" s="1"/>
  <c r="H15" i="7"/>
  <c r="AC35" i="7" s="1"/>
  <c r="Q20" i="7"/>
  <c r="F9" i="7"/>
  <c r="AM65" i="7" s="1"/>
  <c r="D11" i="7"/>
  <c r="AD10" i="7" s="1"/>
  <c r="AE31" i="7"/>
  <c r="E12" i="7"/>
  <c r="AE11" i="7" s="1"/>
  <c r="D15" i="7"/>
  <c r="AD14" i="7" s="1"/>
  <c r="X20" i="7"/>
  <c r="J21" i="7"/>
  <c r="X21" i="7"/>
  <c r="Y21" i="7" s="1"/>
  <c r="AF41" i="7"/>
  <c r="I24" i="7"/>
  <c r="AF42" i="7" s="1"/>
  <c r="F25" i="7"/>
  <c r="U26" i="7"/>
  <c r="H34" i="7"/>
  <c r="X39" i="7"/>
  <c r="Y39" i="7" s="1"/>
  <c r="AM29" i="7"/>
  <c r="AD55" i="7"/>
  <c r="AL32" i="7"/>
  <c r="AM33" i="7"/>
  <c r="U7" i="14"/>
  <c r="E6" i="8"/>
  <c r="F6" i="8"/>
  <c r="V8" i="14"/>
  <c r="V12" i="14"/>
  <c r="E17" i="8"/>
  <c r="U19" i="14"/>
  <c r="W21" i="14"/>
  <c r="W28" i="14"/>
  <c r="U30" i="14"/>
  <c r="F31" i="8"/>
  <c r="V32" i="14"/>
  <c r="G31" i="8"/>
  <c r="Q36" i="7"/>
  <c r="W33" i="14"/>
  <c r="AL27" i="7"/>
  <c r="U35" i="14"/>
  <c r="AM28" i="7"/>
  <c r="V36" i="14"/>
  <c r="Q40" i="7"/>
  <c r="W37" i="14"/>
  <c r="U39" i="14"/>
  <c r="G41" i="8"/>
  <c r="V42" i="14"/>
  <c r="U53" i="14"/>
  <c r="W55" i="14"/>
  <c r="W86" i="14"/>
  <c r="V89" i="14"/>
  <c r="U92" i="14"/>
  <c r="W133" i="14"/>
  <c r="V136" i="14"/>
  <c r="U140" i="14"/>
  <c r="G17" i="8"/>
  <c r="F27" i="8"/>
  <c r="E41" i="8"/>
  <c r="F51" i="8"/>
  <c r="F127" i="8"/>
  <c r="G127" i="8"/>
  <c r="E132" i="8"/>
  <c r="F132" i="8"/>
  <c r="V9" i="14"/>
  <c r="W10" i="14"/>
  <c r="U12" i="14"/>
  <c r="V21" i="14"/>
  <c r="V28" i="14"/>
  <c r="U43" i="14"/>
  <c r="W53" i="14"/>
  <c r="U55" i="14"/>
  <c r="W57" i="14"/>
  <c r="U59" i="14"/>
  <c r="U75" i="14"/>
  <c r="V76" i="14"/>
  <c r="U79" i="14"/>
  <c r="V80" i="14"/>
  <c r="V87" i="14"/>
  <c r="W88" i="14"/>
  <c r="V91" i="14"/>
  <c r="V116" i="14"/>
  <c r="U119" i="14"/>
  <c r="V129" i="14"/>
  <c r="W130" i="14"/>
  <c r="U133" i="14"/>
  <c r="V134" i="14"/>
  <c r="W135" i="14"/>
  <c r="U137" i="14"/>
  <c r="W140" i="14"/>
  <c r="J63" i="8"/>
  <c r="J147" i="8" s="1"/>
  <c r="U63" i="8"/>
  <c r="U147" i="8" s="1"/>
  <c r="AE63" i="8"/>
  <c r="AE147" i="8" s="1"/>
  <c r="AP63" i="8"/>
  <c r="AP147" i="8" s="1"/>
  <c r="U145" i="8"/>
  <c r="AE145" i="8"/>
  <c r="AP145" i="8"/>
  <c r="AE49" i="7"/>
  <c r="AC57" i="7"/>
  <c r="G14" i="8"/>
  <c r="E31" i="8"/>
  <c r="G45" i="8"/>
  <c r="E82" i="8"/>
  <c r="E95" i="8"/>
  <c r="E111" i="8"/>
  <c r="W32" i="14"/>
  <c r="V39" i="14"/>
  <c r="U74" i="14"/>
  <c r="W76" i="14"/>
  <c r="U78" i="14"/>
  <c r="W80" i="14"/>
  <c r="V104" i="14"/>
  <c r="U107" i="14"/>
  <c r="V108" i="14"/>
  <c r="U114" i="14"/>
  <c r="W116" i="14"/>
  <c r="U118" i="14"/>
  <c r="V128" i="14"/>
  <c r="W129" i="14"/>
  <c r="U141" i="14"/>
  <c r="K148" i="8"/>
  <c r="K61" i="8"/>
  <c r="K63" i="8" s="1"/>
  <c r="K147" i="8" s="1"/>
  <c r="Q61" i="8"/>
  <c r="Q63" i="8" s="1"/>
  <c r="Q147" i="8" s="1"/>
  <c r="V61" i="8"/>
  <c r="V63" i="8" s="1"/>
  <c r="V147" i="8" s="1"/>
  <c r="AA61" i="8"/>
  <c r="AA63" i="8" s="1"/>
  <c r="AA147" i="8" s="1"/>
  <c r="AG61" i="8"/>
  <c r="AG63" i="8" s="1"/>
  <c r="AG147" i="8" s="1"/>
  <c r="AL61" i="8"/>
  <c r="AL63" i="8" s="1"/>
  <c r="AL147" i="8" s="1"/>
  <c r="AQ61" i="8"/>
  <c r="AQ63" i="8" s="1"/>
  <c r="AQ147" i="8" s="1"/>
  <c r="I148" i="8"/>
  <c r="S148" i="8"/>
  <c r="Y148" i="8"/>
  <c r="AD148" i="8"/>
  <c r="AI148" i="8"/>
  <c r="AO148" i="8"/>
  <c r="AT148" i="8"/>
  <c r="K143" i="8"/>
  <c r="K145" i="8" s="1"/>
  <c r="Q143" i="8"/>
  <c r="Q145" i="8" s="1"/>
  <c r="V143" i="8"/>
  <c r="V145" i="8" s="1"/>
  <c r="AA143" i="8"/>
  <c r="AA145" i="8" s="1"/>
  <c r="AG143" i="8"/>
  <c r="AG145" i="8" s="1"/>
  <c r="AL143" i="8"/>
  <c r="AQ143" i="8"/>
  <c r="AQ145" i="8" s="1"/>
  <c r="M61" i="8"/>
  <c r="M63" i="8" s="1"/>
  <c r="M147" i="8" s="1"/>
  <c r="R61" i="8"/>
  <c r="R63" i="8" s="1"/>
  <c r="R147" i="8" s="1"/>
  <c r="W61" i="8"/>
  <c r="W63" i="8" s="1"/>
  <c r="W147" i="8" s="1"/>
  <c r="AC61" i="8"/>
  <c r="AC63" i="8" s="1"/>
  <c r="AC147" i="8" s="1"/>
  <c r="AH61" i="8"/>
  <c r="AH63" i="8" s="1"/>
  <c r="AH147" i="8" s="1"/>
  <c r="AM61" i="8"/>
  <c r="AM63" i="8" s="1"/>
  <c r="AM147" i="8" s="1"/>
  <c r="AS61" i="8"/>
  <c r="AS63" i="8" s="1"/>
  <c r="AS147" i="8" s="1"/>
  <c r="J148" i="8"/>
  <c r="O148" i="8"/>
  <c r="Z148" i="8"/>
  <c r="AK148" i="8"/>
  <c r="AP148" i="8"/>
  <c r="AU148" i="8"/>
  <c r="M143" i="8"/>
  <c r="M145" i="8" s="1"/>
  <c r="R143" i="8"/>
  <c r="R145" i="8" s="1"/>
  <c r="W143" i="8"/>
  <c r="W145" i="8" s="1"/>
  <c r="AC143" i="8"/>
  <c r="AC145" i="8" s="1"/>
  <c r="AH143" i="8"/>
  <c r="AH145" i="8" s="1"/>
  <c r="AM143" i="8"/>
  <c r="AM145" i="8" s="1"/>
  <c r="AS143" i="8"/>
  <c r="AS145" i="8" s="1"/>
  <c r="F6" i="6"/>
  <c r="E41" i="6"/>
  <c r="S91" i="14"/>
  <c r="E111" i="6"/>
  <c r="F121" i="6"/>
  <c r="R128" i="14"/>
  <c r="S132" i="14"/>
  <c r="R140" i="14"/>
  <c r="S18" i="14"/>
  <c r="S22" i="14"/>
  <c r="S41" i="14"/>
  <c r="S104" i="14"/>
  <c r="H9" i="5"/>
  <c r="AC29" i="5" s="1"/>
  <c r="I10" i="5"/>
  <c r="AC30" i="5" s="1"/>
  <c r="D12" i="5"/>
  <c r="AD11" i="5" s="1"/>
  <c r="AE33" i="5"/>
  <c r="P14" i="5"/>
  <c r="AM15" i="5" s="1"/>
  <c r="AF14" i="5"/>
  <c r="AF21" i="5"/>
  <c r="AF40" i="5"/>
  <c r="AC22" i="5"/>
  <c r="AF41" i="5"/>
  <c r="D24" i="5"/>
  <c r="AD21" i="5" s="1"/>
  <c r="Q24" i="5"/>
  <c r="AE44" i="5"/>
  <c r="I35" i="5"/>
  <c r="AM26" i="5"/>
  <c r="AL29" i="5"/>
  <c r="J42" i="5"/>
  <c r="AF55" i="5" s="1"/>
  <c r="H44" i="5"/>
  <c r="AF44" i="5"/>
  <c r="F14" i="6"/>
  <c r="F17" i="6"/>
  <c r="G51" i="6"/>
  <c r="G61" i="6" s="1"/>
  <c r="E51" i="6"/>
  <c r="F51" i="6"/>
  <c r="F58" i="6"/>
  <c r="G82" i="6"/>
  <c r="F82" i="6"/>
  <c r="F95" i="6"/>
  <c r="F111" i="6"/>
  <c r="R102" i="14"/>
  <c r="S103" i="14"/>
  <c r="Q105" i="14"/>
  <c r="R106" i="14"/>
  <c r="S107" i="14"/>
  <c r="Q109" i="14"/>
  <c r="Q114" i="14"/>
  <c r="R115" i="14"/>
  <c r="S116" i="14"/>
  <c r="Q118" i="14"/>
  <c r="R119" i="14"/>
  <c r="R133" i="14"/>
  <c r="S134" i="14"/>
  <c r="Q136" i="14"/>
  <c r="R137" i="14"/>
  <c r="Q7" i="14"/>
  <c r="R8" i="14"/>
  <c r="S9" i="14"/>
  <c r="Q11" i="14"/>
  <c r="R12" i="14"/>
  <c r="S13" i="14"/>
  <c r="Q15" i="14"/>
  <c r="R16" i="14"/>
  <c r="Q19" i="14"/>
  <c r="R20" i="14"/>
  <c r="S21" i="14"/>
  <c r="S28" i="14"/>
  <c r="Q30" i="14"/>
  <c r="S32" i="14"/>
  <c r="Q34" i="14"/>
  <c r="R35" i="14"/>
  <c r="S36" i="14"/>
  <c r="Q38" i="14"/>
  <c r="R39" i="14"/>
  <c r="S40" i="14"/>
  <c r="Q42" i="14"/>
  <c r="R43" i="14"/>
  <c r="S44" i="14"/>
  <c r="Q46" i="14"/>
  <c r="R47" i="14"/>
  <c r="S48" i="14"/>
  <c r="Q50" i="14"/>
  <c r="S52" i="14"/>
  <c r="Q54" i="14"/>
  <c r="R55" i="14"/>
  <c r="Q58" i="14"/>
  <c r="R59" i="14"/>
  <c r="Q74" i="14"/>
  <c r="R75" i="14"/>
  <c r="S76" i="14"/>
  <c r="Q78" i="14"/>
  <c r="R79" i="14"/>
  <c r="S80" i="14"/>
  <c r="R86" i="14"/>
  <c r="S87" i="14"/>
  <c r="Q89" i="14"/>
  <c r="R91" i="14"/>
  <c r="S102" i="14"/>
  <c r="R105" i="14"/>
  <c r="Q108" i="14"/>
  <c r="R116" i="14"/>
  <c r="Q119" i="14"/>
  <c r="Q133" i="14"/>
  <c r="S135" i="14"/>
  <c r="P8" i="5"/>
  <c r="AL19" i="5"/>
  <c r="E95" i="6"/>
  <c r="G111" i="6"/>
  <c r="S129" i="14"/>
  <c r="F132" i="6"/>
  <c r="G139" i="6"/>
  <c r="S141" i="14"/>
  <c r="Q20" i="14"/>
  <c r="AF30" i="5"/>
  <c r="AE31" i="5"/>
  <c r="E13" i="5"/>
  <c r="AE12" i="5" s="1"/>
  <c r="I14" i="5"/>
  <c r="AC34" i="5" s="1"/>
  <c r="D20" i="5"/>
  <c r="Q20" i="5"/>
  <c r="F22" i="5"/>
  <c r="AE19" i="5" s="1"/>
  <c r="AE22" i="5"/>
  <c r="J24" i="5"/>
  <c r="AF42" i="5" s="1"/>
  <c r="F26" i="5"/>
  <c r="AE23" i="5" s="1"/>
  <c r="U26" i="5"/>
  <c r="F30" i="5"/>
  <c r="AL21" i="5"/>
  <c r="AD31" i="5"/>
  <c r="AL25" i="5"/>
  <c r="Q38" i="5"/>
  <c r="Q34" i="5" s="1"/>
  <c r="H40" i="5"/>
  <c r="W31" i="5" s="1"/>
  <c r="J48" i="5"/>
  <c r="J46" i="5" s="1"/>
  <c r="G14" i="6"/>
  <c r="F27" i="6"/>
  <c r="F31" i="6"/>
  <c r="G31" i="6"/>
  <c r="E31" i="6"/>
  <c r="AM28" i="5"/>
  <c r="S89" i="14"/>
  <c r="Q91" i="14"/>
  <c r="R92" i="14"/>
  <c r="S93" i="14"/>
  <c r="Q129" i="14"/>
  <c r="R130" i="14"/>
  <c r="Q141" i="14"/>
  <c r="R7" i="14"/>
  <c r="S8" i="14"/>
  <c r="Q10" i="14"/>
  <c r="R11" i="14"/>
  <c r="S12" i="14"/>
  <c r="R15" i="14"/>
  <c r="S16" i="14"/>
  <c r="Q18" i="14"/>
  <c r="R19" i="14"/>
  <c r="S20" i="14"/>
  <c r="Q22" i="14"/>
  <c r="R30" i="14"/>
  <c r="Q33" i="14"/>
  <c r="R34" i="14"/>
  <c r="S35" i="14"/>
  <c r="Q37" i="14"/>
  <c r="R38" i="14"/>
  <c r="S39" i="14"/>
  <c r="R42" i="14"/>
  <c r="S43" i="14"/>
  <c r="S47" i="14"/>
  <c r="Q53" i="14"/>
  <c r="R54" i="14"/>
  <c r="S55" i="14"/>
  <c r="Q57" i="14"/>
  <c r="S59" i="14"/>
  <c r="R74" i="14"/>
  <c r="S75" i="14"/>
  <c r="Q77" i="14"/>
  <c r="R78" i="14"/>
  <c r="S79" i="14"/>
  <c r="R85" i="14"/>
  <c r="S86" i="14"/>
  <c r="Q88" i="14"/>
  <c r="R89" i="14"/>
  <c r="Q92" i="14"/>
  <c r="R103" i="14"/>
  <c r="Q106" i="14"/>
  <c r="S108" i="14"/>
  <c r="R114" i="14"/>
  <c r="Q117" i="14"/>
  <c r="S119" i="14"/>
  <c r="Q130" i="14"/>
  <c r="S133" i="14"/>
  <c r="R136" i="14"/>
  <c r="G6" i="6"/>
  <c r="F41" i="6"/>
  <c r="Q54" i="5"/>
  <c r="R90" i="14"/>
  <c r="Q93" i="14"/>
  <c r="R21" i="14"/>
  <c r="Q43" i="14"/>
  <c r="Q102" i="14"/>
  <c r="R107" i="14"/>
  <c r="E9" i="5"/>
  <c r="F10" i="5"/>
  <c r="AE9" i="5" s="1"/>
  <c r="J11" i="5"/>
  <c r="AF31" i="5" s="1"/>
  <c r="W12" i="5"/>
  <c r="W23" i="5" s="1"/>
  <c r="AF12" i="5"/>
  <c r="O13" i="5"/>
  <c r="AL14" i="5" s="1"/>
  <c r="Y13" i="5"/>
  <c r="AE35" i="5"/>
  <c r="Q15" i="5"/>
  <c r="Q8" i="5" s="1"/>
  <c r="E21" i="5"/>
  <c r="AC18" i="5" s="1"/>
  <c r="H22" i="5"/>
  <c r="AC41" i="5"/>
  <c r="AM19" i="5"/>
  <c r="AE21" i="5"/>
  <c r="AD22" i="5"/>
  <c r="AE43" i="5"/>
  <c r="H26" i="5"/>
  <c r="AC44" i="5" s="1"/>
  <c r="Q33" i="5"/>
  <c r="X38" i="5"/>
  <c r="Y38" i="5" s="1"/>
  <c r="I47" i="5"/>
  <c r="X20" i="5" s="1"/>
  <c r="Y20" i="5" s="1"/>
  <c r="E6" i="6"/>
  <c r="G17" i="6"/>
  <c r="E17" i="6"/>
  <c r="G27" i="6"/>
  <c r="E27" i="6"/>
  <c r="F45" i="6"/>
  <c r="G95" i="6"/>
  <c r="Q103" i="14"/>
  <c r="R104" i="14"/>
  <c r="S105" i="14"/>
  <c r="Q107" i="14"/>
  <c r="R108" i="14"/>
  <c r="S109" i="14"/>
  <c r="G121" i="6"/>
  <c r="S114" i="14"/>
  <c r="E121" i="6"/>
  <c r="Q116" i="14"/>
  <c r="R117" i="14"/>
  <c r="S118" i="14"/>
  <c r="E127" i="6"/>
  <c r="F127" i="6"/>
  <c r="E132" i="6"/>
  <c r="Q134" i="14"/>
  <c r="R135" i="14"/>
  <c r="S136" i="14"/>
  <c r="E139" i="6"/>
  <c r="Q9" i="14"/>
  <c r="Q13" i="14"/>
  <c r="S19" i="14"/>
  <c r="Q21" i="14"/>
  <c r="Q28" i="14"/>
  <c r="Q32" i="14"/>
  <c r="Q36" i="14"/>
  <c r="Q40" i="14"/>
  <c r="Q44" i="14"/>
  <c r="Q48" i="14"/>
  <c r="Q52" i="14"/>
  <c r="R53" i="14"/>
  <c r="S54" i="14"/>
  <c r="Q56" i="14"/>
  <c r="R57" i="14"/>
  <c r="S58" i="14"/>
  <c r="S74" i="14"/>
  <c r="R77" i="14"/>
  <c r="S78" i="14"/>
  <c r="Q80" i="14"/>
  <c r="S85" i="14"/>
  <c r="R88" i="14"/>
  <c r="Q90" i="14"/>
  <c r="S92" i="14"/>
  <c r="Q104" i="14"/>
  <c r="S106" i="14"/>
  <c r="R109" i="14"/>
  <c r="Q115" i="14"/>
  <c r="S117" i="14"/>
  <c r="Q128" i="14"/>
  <c r="S130" i="14"/>
  <c r="R134" i="14"/>
  <c r="Q137" i="14"/>
  <c r="S140" i="14"/>
  <c r="I145" i="6"/>
  <c r="N145" i="6"/>
  <c r="Y145" i="6"/>
  <c r="AD145" i="6"/>
  <c r="AI145" i="6"/>
  <c r="AT145" i="6"/>
  <c r="S145" i="6"/>
  <c r="K148" i="6"/>
  <c r="Q148" i="6"/>
  <c r="V148" i="6"/>
  <c r="AG148" i="6"/>
  <c r="AL148" i="6"/>
  <c r="AQ148" i="6"/>
  <c r="AO145" i="6"/>
  <c r="V63" i="6"/>
  <c r="V147" i="6" s="1"/>
  <c r="AQ63" i="6"/>
  <c r="AQ147" i="6" s="1"/>
  <c r="K145" i="6"/>
  <c r="Q145" i="6"/>
  <c r="AA145" i="6"/>
  <c r="AG145" i="6"/>
  <c r="AL145" i="6"/>
  <c r="M145" i="6"/>
  <c r="R145" i="6"/>
  <c r="W145" i="6"/>
  <c r="AC145" i="6"/>
  <c r="AH145" i="6"/>
  <c r="AM145" i="6"/>
  <c r="AS145" i="6"/>
  <c r="K61" i="6"/>
  <c r="K63" i="6" s="1"/>
  <c r="K147" i="6" s="1"/>
  <c r="Q61" i="6"/>
  <c r="Q63" i="6" s="1"/>
  <c r="Q147" i="6" s="1"/>
  <c r="V61" i="6"/>
  <c r="AA61" i="6"/>
  <c r="AA63" i="6" s="1"/>
  <c r="AA147" i="6" s="1"/>
  <c r="AG61" i="6"/>
  <c r="AG63" i="6" s="1"/>
  <c r="AG147" i="6" s="1"/>
  <c r="AL61" i="6"/>
  <c r="AL63" i="6" s="1"/>
  <c r="AL147" i="6" s="1"/>
  <c r="AQ61" i="6"/>
  <c r="I63" i="6"/>
  <c r="I147" i="6" s="1"/>
  <c r="N63" i="6"/>
  <c r="N147" i="6" s="1"/>
  <c r="S63" i="6"/>
  <c r="S147" i="6" s="1"/>
  <c r="Y63" i="6"/>
  <c r="Y147" i="6" s="1"/>
  <c r="AD63" i="6"/>
  <c r="AD147" i="6" s="1"/>
  <c r="AI63" i="6"/>
  <c r="AI147" i="6" s="1"/>
  <c r="AO63" i="6"/>
  <c r="AO147" i="6" s="1"/>
  <c r="AT63" i="6"/>
  <c r="AT147" i="6" s="1"/>
  <c r="I148" i="6"/>
  <c r="N148" i="6"/>
  <c r="S148" i="6"/>
  <c r="Y148" i="6"/>
  <c r="AD148" i="6"/>
  <c r="AI148" i="6"/>
  <c r="AO148" i="6"/>
  <c r="AT148" i="6"/>
  <c r="J145" i="6"/>
  <c r="O145" i="6"/>
  <c r="U145" i="6"/>
  <c r="Z145" i="6"/>
  <c r="AE145" i="6"/>
  <c r="AK145" i="6"/>
  <c r="AP145" i="6"/>
  <c r="AU145" i="6"/>
  <c r="M2" i="13"/>
  <c r="T4" i="13"/>
  <c r="AI4" i="13" s="1"/>
  <c r="AB2" i="13"/>
  <c r="T2" i="13"/>
  <c r="M2" i="11"/>
  <c r="T2" i="11"/>
  <c r="AI2" i="11"/>
  <c r="AM66" i="11"/>
  <c r="AL65" i="11"/>
  <c r="AE30" i="11"/>
  <c r="AD30" i="11"/>
  <c r="AM10" i="11"/>
  <c r="AC31" i="11"/>
  <c r="AE32" i="11"/>
  <c r="AD32" i="11"/>
  <c r="AF12" i="11"/>
  <c r="AE34" i="11"/>
  <c r="AD34" i="11"/>
  <c r="AC35" i="11"/>
  <c r="AF17" i="11"/>
  <c r="AF18" i="11"/>
  <c r="AC20" i="11"/>
  <c r="AF39" i="11"/>
  <c r="AC43" i="11"/>
  <c r="AE31" i="11"/>
  <c r="AD31" i="11"/>
  <c r="AD35" i="11"/>
  <c r="AE35" i="11"/>
  <c r="D17" i="11"/>
  <c r="AC41" i="11"/>
  <c r="AE43" i="11"/>
  <c r="AD43" i="11"/>
  <c r="O8" i="11"/>
  <c r="AF8" i="11"/>
  <c r="AF31" i="11"/>
  <c r="AF35" i="11"/>
  <c r="E17" i="11"/>
  <c r="AE41" i="11"/>
  <c r="AD41" i="11"/>
  <c r="AD24" i="11"/>
  <c r="AC24" i="11"/>
  <c r="AC8" i="11"/>
  <c r="AD29" i="11"/>
  <c r="AE29" i="11"/>
  <c r="AC30" i="11"/>
  <c r="AC32" i="11"/>
  <c r="AD33" i="11"/>
  <c r="AE33" i="11"/>
  <c r="AC34" i="11"/>
  <c r="AD36" i="11"/>
  <c r="F17" i="11"/>
  <c r="AE7" i="11" s="1"/>
  <c r="AE17" i="11"/>
  <c r="H18" i="11"/>
  <c r="AE39" i="11"/>
  <c r="AD39" i="11"/>
  <c r="I28" i="11"/>
  <c r="Q20" i="11"/>
  <c r="AD19" i="11"/>
  <c r="AL45" i="11" s="1"/>
  <c r="AF19" i="11"/>
  <c r="AM45" i="11" s="1"/>
  <c r="AC22" i="11"/>
  <c r="AF41" i="11"/>
  <c r="AE23" i="11"/>
  <c r="AF23" i="11"/>
  <c r="AE25" i="11"/>
  <c r="H34" i="11"/>
  <c r="AC39" i="11"/>
  <c r="AC53" i="11"/>
  <c r="AE40" i="11"/>
  <c r="AE42" i="11"/>
  <c r="AE57" i="11"/>
  <c r="F61" i="12"/>
  <c r="F123" i="12"/>
  <c r="AC21" i="11"/>
  <c r="J28" i="11"/>
  <c r="AE49" i="11"/>
  <c r="AE50" i="11"/>
  <c r="AE53" i="11"/>
  <c r="AE54" i="11"/>
  <c r="AD55" i="11"/>
  <c r="AD44" i="11"/>
  <c r="AD50" i="11"/>
  <c r="AD53" i="11"/>
  <c r="AE48" i="11"/>
  <c r="AM43" i="11" s="1"/>
  <c r="AM40" i="11" s="1"/>
  <c r="AF53" i="11"/>
  <c r="AD54" i="11"/>
  <c r="AD48" i="11"/>
  <c r="X37" i="11"/>
  <c r="Y37" i="11" s="1"/>
  <c r="AE56" i="11"/>
  <c r="AD57" i="11"/>
  <c r="AD49" i="11"/>
  <c r="AE61" i="11"/>
  <c r="E17" i="12"/>
  <c r="G97" i="12"/>
  <c r="G143" i="12"/>
  <c r="M2" i="9"/>
  <c r="T2" i="9"/>
  <c r="AC30" i="9"/>
  <c r="AD10" i="9"/>
  <c r="AE31" i="9"/>
  <c r="AD31" i="9"/>
  <c r="AC32" i="9"/>
  <c r="AE12" i="9"/>
  <c r="AC34" i="9"/>
  <c r="AC14" i="9"/>
  <c r="AF35" i="9"/>
  <c r="J18" i="9"/>
  <c r="AF28" i="9" s="1"/>
  <c r="AB2" i="9"/>
  <c r="AC29" i="9"/>
  <c r="H18" i="9"/>
  <c r="AC28" i="9" s="1"/>
  <c r="AC9" i="9"/>
  <c r="AD9" i="9"/>
  <c r="AD30" i="9"/>
  <c r="AE30" i="9"/>
  <c r="AC11" i="9"/>
  <c r="AD11" i="9"/>
  <c r="AE32" i="9"/>
  <c r="AD32" i="9"/>
  <c r="AC12" i="9"/>
  <c r="AD13" i="9"/>
  <c r="AE34" i="9"/>
  <c r="AD34" i="9"/>
  <c r="AM45" i="9"/>
  <c r="AE28" i="9"/>
  <c r="AE33" i="9"/>
  <c r="AC35" i="9"/>
  <c r="AM66" i="9"/>
  <c r="AC8" i="9"/>
  <c r="AL65" i="9"/>
  <c r="E17" i="9"/>
  <c r="W32" i="9"/>
  <c r="Y32" i="9" s="1"/>
  <c r="W12" i="9"/>
  <c r="W23" i="9" s="1"/>
  <c r="AE35" i="9"/>
  <c r="AD35" i="9"/>
  <c r="D32" i="9"/>
  <c r="J30" i="9"/>
  <c r="Y20" i="9"/>
  <c r="Y26" i="9"/>
  <c r="H28" i="9"/>
  <c r="AD29" i="9"/>
  <c r="AD33" i="9"/>
  <c r="AD48" i="9"/>
  <c r="AL43" i="9" s="1"/>
  <c r="AL40" i="9" s="1"/>
  <c r="AD36" i="9"/>
  <c r="X37" i="9"/>
  <c r="Y37" i="9" s="1"/>
  <c r="AF39" i="9"/>
  <c r="AD40" i="9"/>
  <c r="AD42" i="9"/>
  <c r="AE56" i="9"/>
  <c r="AD57" i="9"/>
  <c r="H46" i="9"/>
  <c r="AC60" i="9"/>
  <c r="AE55" i="9"/>
  <c r="AE57" i="9"/>
  <c r="G31" i="10"/>
  <c r="E97" i="10"/>
  <c r="F143" i="10"/>
  <c r="AE17" i="9"/>
  <c r="AC24" i="9"/>
  <c r="AE25" i="9"/>
  <c r="I28" i="9"/>
  <c r="AE29" i="9"/>
  <c r="H34" i="9"/>
  <c r="AC49" i="9"/>
  <c r="AC50" i="9"/>
  <c r="H39" i="9"/>
  <c r="AC53" i="9"/>
  <c r="AC54" i="9"/>
  <c r="AD59" i="9"/>
  <c r="AE60" i="9"/>
  <c r="AD53" i="9"/>
  <c r="AD56" i="9"/>
  <c r="F6" i="10"/>
  <c r="G17" i="10"/>
  <c r="E143" i="10"/>
  <c r="AF17" i="9"/>
  <c r="AE49" i="9"/>
  <c r="AE50" i="9"/>
  <c r="AD39" i="9"/>
  <c r="AE53" i="9"/>
  <c r="AE54" i="9"/>
  <c r="AD41" i="9"/>
  <c r="AD43" i="9"/>
  <c r="AD44" i="9"/>
  <c r="AD54" i="9"/>
  <c r="AE59" i="9"/>
  <c r="F97" i="10"/>
  <c r="AD61" i="9"/>
  <c r="AE48" i="9"/>
  <c r="AM43" i="9" s="1"/>
  <c r="AM40" i="9" s="1"/>
  <c r="F45" i="10"/>
  <c r="M2" i="7"/>
  <c r="T4" i="7"/>
  <c r="AI4" i="7" s="1"/>
  <c r="AE10" i="7"/>
  <c r="AF32" i="7"/>
  <c r="AC12" i="7"/>
  <c r="AE14" i="7"/>
  <c r="AE35" i="7"/>
  <c r="F17" i="7"/>
  <c r="AE39" i="7"/>
  <c r="AD39" i="7"/>
  <c r="AC23" i="7"/>
  <c r="T2" i="7"/>
  <c r="AC29" i="7"/>
  <c r="AF31" i="7"/>
  <c r="AC33" i="7"/>
  <c r="AF35" i="7"/>
  <c r="AC36" i="7"/>
  <c r="AC17" i="7"/>
  <c r="D30" i="7"/>
  <c r="AD17" i="7"/>
  <c r="AE20" i="7"/>
  <c r="AC41" i="7"/>
  <c r="AE42" i="7"/>
  <c r="AE23" i="7"/>
  <c r="AD31" i="7"/>
  <c r="AE32" i="7"/>
  <c r="AB2" i="7"/>
  <c r="AE29" i="7"/>
  <c r="AD29" i="7"/>
  <c r="AC32" i="7"/>
  <c r="AE33" i="7"/>
  <c r="AC34" i="7"/>
  <c r="AE36" i="7"/>
  <c r="AD36" i="7"/>
  <c r="I18" i="7"/>
  <c r="AE41" i="7"/>
  <c r="AD41" i="7"/>
  <c r="AC43" i="7"/>
  <c r="AC44" i="7"/>
  <c r="AM66" i="7"/>
  <c r="AD30" i="7"/>
  <c r="AD34" i="7"/>
  <c r="AD43" i="7"/>
  <c r="AD44" i="7"/>
  <c r="AD49" i="7"/>
  <c r="AD54" i="7"/>
  <c r="AE59" i="7"/>
  <c r="AD60" i="7"/>
  <c r="AF55" i="7"/>
  <c r="AE61" i="7"/>
  <c r="F143" i="8"/>
  <c r="AD48" i="7"/>
  <c r="AL43" i="7" s="1"/>
  <c r="AL40" i="7" s="1"/>
  <c r="AD40" i="7"/>
  <c r="AE56" i="7"/>
  <c r="AD57" i="7"/>
  <c r="AD50" i="7"/>
  <c r="AE55" i="7"/>
  <c r="AE57" i="7"/>
  <c r="AC49" i="7"/>
  <c r="AC54" i="7"/>
  <c r="AE48" i="7"/>
  <c r="AD56" i="7"/>
  <c r="G143" i="8"/>
  <c r="M2" i="5"/>
  <c r="T2" i="5"/>
  <c r="AB2" i="5"/>
  <c r="AD14" i="5"/>
  <c r="AC14" i="5"/>
  <c r="AE36" i="5"/>
  <c r="AD36" i="5"/>
  <c r="I28" i="5"/>
  <c r="AD39" i="5"/>
  <c r="AL22" i="5"/>
  <c r="D30" i="5"/>
  <c r="AD17" i="5"/>
  <c r="E14" i="6"/>
  <c r="AC12" i="5"/>
  <c r="AC19" i="5"/>
  <c r="AC36" i="5"/>
  <c r="AC9" i="5"/>
  <c r="AC17" i="5"/>
  <c r="AD33" i="5"/>
  <c r="AM24" i="5"/>
  <c r="AF53" i="5"/>
  <c r="AC57" i="5"/>
  <c r="W35" i="5"/>
  <c r="Y35" i="5" s="1"/>
  <c r="G45" i="6"/>
  <c r="AE10" i="5"/>
  <c r="AD19" i="5"/>
  <c r="AF19" i="5"/>
  <c r="AF20" i="5"/>
  <c r="AD20" i="5"/>
  <c r="AC24" i="5"/>
  <c r="AE24" i="5"/>
  <c r="AM65" i="5"/>
  <c r="AF8" i="5"/>
  <c r="AD30" i="5"/>
  <c r="AM11" i="5"/>
  <c r="AF33" i="5"/>
  <c r="H18" i="5"/>
  <c r="AC20" i="5"/>
  <c r="AF39" i="5"/>
  <c r="Y26" i="5"/>
  <c r="AC25" i="5"/>
  <c r="AF25" i="5"/>
  <c r="AF49" i="5"/>
  <c r="J34" i="5"/>
  <c r="AE50" i="5"/>
  <c r="AD50" i="5"/>
  <c r="AE55" i="5"/>
  <c r="AD55" i="5"/>
  <c r="W33" i="5"/>
  <c r="Y33" i="5" s="1"/>
  <c r="V15" i="5"/>
  <c r="Y15" i="5" s="1"/>
  <c r="AC55" i="5"/>
  <c r="AF43" i="5"/>
  <c r="AE8" i="5"/>
  <c r="AD9" i="5"/>
  <c r="U10" i="5"/>
  <c r="Y10" i="5" s="1"/>
  <c r="J18" i="5"/>
  <c r="AE20" i="5"/>
  <c r="AE30" i="5"/>
  <c r="AF36" i="5"/>
  <c r="AC40" i="5"/>
  <c r="AE54" i="5"/>
  <c r="AD54" i="5"/>
  <c r="V32" i="5"/>
  <c r="AD41" i="5"/>
  <c r="AE56" i="5"/>
  <c r="AD56" i="5"/>
  <c r="AF56" i="5"/>
  <c r="AC48" i="5"/>
  <c r="AL66" i="5"/>
  <c r="AD8" i="5"/>
  <c r="AE29" i="5"/>
  <c r="AD29" i="5"/>
  <c r="I18" i="5"/>
  <c r="AC10" i="5"/>
  <c r="AE11" i="5"/>
  <c r="AC33" i="5"/>
  <c r="AC13" i="5"/>
  <c r="AE13" i="5"/>
  <c r="V14" i="5"/>
  <c r="AE17" i="5"/>
  <c r="AE41" i="5"/>
  <c r="AD24" i="5"/>
  <c r="Y31" i="5"/>
  <c r="AL33" i="5"/>
  <c r="W34" i="5"/>
  <c r="Y34" i="5" s="1"/>
  <c r="AE39" i="5"/>
  <c r="AF54" i="5"/>
  <c r="AC31" i="5"/>
  <c r="AD32" i="5"/>
  <c r="AC39" i="5"/>
  <c r="AF23" i="5"/>
  <c r="J28" i="5"/>
  <c r="Q30" i="5"/>
  <c r="AE53" i="5"/>
  <c r="AC56" i="5"/>
  <c r="H39" i="5"/>
  <c r="E24" i="6"/>
  <c r="F61" i="6"/>
  <c r="I48" i="5"/>
  <c r="F139" i="6"/>
  <c r="G123" i="6"/>
  <c r="E17" i="5"/>
  <c r="AE40" i="5"/>
  <c r="AD23" i="5"/>
  <c r="AC43" i="5"/>
  <c r="AE25" i="5"/>
  <c r="AE48" i="5"/>
  <c r="AD48" i="5"/>
  <c r="AE49" i="5"/>
  <c r="AD49" i="5"/>
  <c r="U27" i="5"/>
  <c r="Y27" i="5" s="1"/>
  <c r="AF50" i="5"/>
  <c r="I39" i="5"/>
  <c r="AD40" i="5"/>
  <c r="AD42" i="5"/>
  <c r="AD57" i="5"/>
  <c r="AD53" i="5"/>
  <c r="AL65" i="5"/>
  <c r="F24" i="6"/>
  <c r="E45" i="6"/>
  <c r="G127" i="6"/>
  <c r="E143" i="6"/>
  <c r="AF48" i="5"/>
  <c r="AC49" i="5"/>
  <c r="AC50" i="5"/>
  <c r="AC53" i="5"/>
  <c r="AC54" i="5"/>
  <c r="AF57" i="5"/>
  <c r="AE60" i="5"/>
  <c r="AD60" i="5"/>
  <c r="E82" i="6"/>
  <c r="AH148" i="8" l="1"/>
  <c r="AE18" i="7"/>
  <c r="AD11" i="7"/>
  <c r="AE17" i="7"/>
  <c r="I28" i="7"/>
  <c r="AF8" i="7"/>
  <c r="AC42" i="7"/>
  <c r="Q34" i="7"/>
  <c r="AF60" i="7"/>
  <c r="AF33" i="7"/>
  <c r="AE44" i="7"/>
  <c r="AC39" i="7"/>
  <c r="AE8" i="7"/>
  <c r="AL145" i="8"/>
  <c r="J28" i="7"/>
  <c r="W148" i="8"/>
  <c r="AC10" i="7"/>
  <c r="O34" i="7"/>
  <c r="AE60" i="7"/>
  <c r="M63" i="2"/>
  <c r="M147" i="2" s="1"/>
  <c r="AA63" i="2"/>
  <c r="AA147" i="2" s="1"/>
  <c r="Z63" i="2"/>
  <c r="Z147" i="2" s="1"/>
  <c r="Y63" i="2"/>
  <c r="Y147" i="2" s="1"/>
  <c r="R63" i="2"/>
  <c r="R147" i="2" s="1"/>
  <c r="Q63" i="2"/>
  <c r="Q147" i="2" s="1"/>
  <c r="S63" i="2"/>
  <c r="S147" i="2" s="1"/>
  <c r="V63" i="2"/>
  <c r="V147" i="2" s="1"/>
  <c r="O63" i="2"/>
  <c r="O147" i="2" s="1"/>
  <c r="N63" i="2"/>
  <c r="N147" i="2" s="1"/>
  <c r="U27" i="9"/>
  <c r="Y27" i="9" s="1"/>
  <c r="AD49" i="9"/>
  <c r="AE22" i="9"/>
  <c r="AF22" i="9"/>
  <c r="Y21" i="9"/>
  <c r="X19" i="9"/>
  <c r="Y19" i="9" s="1"/>
  <c r="U63" i="2"/>
  <c r="U147" i="2" s="1"/>
  <c r="AD97" i="14"/>
  <c r="F63" i="12"/>
  <c r="AD24" i="14"/>
  <c r="AE97" i="14"/>
  <c r="AC23" i="11"/>
  <c r="AD23" i="11"/>
  <c r="AD27" i="14"/>
  <c r="E97" i="12"/>
  <c r="AC95" i="14"/>
  <c r="AD132" i="14"/>
  <c r="AE36" i="11"/>
  <c r="J18" i="11"/>
  <c r="AF28" i="11" s="1"/>
  <c r="AE111" i="14"/>
  <c r="AD95" i="14"/>
  <c r="AE82" i="14"/>
  <c r="AD41" i="14"/>
  <c r="U27" i="11"/>
  <c r="Y27" i="11" s="1"/>
  <c r="U9" i="11"/>
  <c r="I34" i="11"/>
  <c r="F30" i="11"/>
  <c r="AE16" i="11" s="1"/>
  <c r="AE132" i="14"/>
  <c r="AD121" i="14"/>
  <c r="AC51" i="14"/>
  <c r="AL36" i="11"/>
  <c r="AC48" i="11"/>
  <c r="U26" i="11"/>
  <c r="AC111" i="14"/>
  <c r="AC82" i="14"/>
  <c r="AE45" i="14"/>
  <c r="AC41" i="14"/>
  <c r="G24" i="12"/>
  <c r="AE6" i="14"/>
  <c r="AF60" i="11"/>
  <c r="J46" i="11"/>
  <c r="AE21" i="11"/>
  <c r="AM46" i="11" s="1"/>
  <c r="AM44" i="11" s="1"/>
  <c r="AM48" i="11" s="1"/>
  <c r="AD31" i="14"/>
  <c r="AD61" i="14"/>
  <c r="AC127" i="14"/>
  <c r="AC45" i="14"/>
  <c r="G123" i="12"/>
  <c r="AE121" i="14"/>
  <c r="AE51" i="14"/>
  <c r="Q48" i="11"/>
  <c r="AE127" i="14"/>
  <c r="AE31" i="14"/>
  <c r="AD139" i="14"/>
  <c r="AD111" i="14"/>
  <c r="AC31" i="14"/>
  <c r="E61" i="12"/>
  <c r="AC27" i="14"/>
  <c r="AL23" i="11"/>
  <c r="AD127" i="14"/>
  <c r="AF49" i="11"/>
  <c r="G61" i="12"/>
  <c r="AE27" i="14"/>
  <c r="Q44" i="11"/>
  <c r="J34" i="11"/>
  <c r="AD82" i="14"/>
  <c r="AE41" i="14"/>
  <c r="AD14" i="14"/>
  <c r="AE14" i="14"/>
  <c r="AL18" i="11"/>
  <c r="AL9" i="11" s="1"/>
  <c r="AC17" i="14"/>
  <c r="AL43" i="11"/>
  <c r="AL40" i="11" s="1"/>
  <c r="AL48" i="11" s="1"/>
  <c r="AL46" i="11"/>
  <c r="AD59" i="11"/>
  <c r="AC28" i="11"/>
  <c r="G145" i="12"/>
  <c r="AE143" i="14"/>
  <c r="F143" i="12"/>
  <c r="AD123" i="14"/>
  <c r="D30" i="11"/>
  <c r="E123" i="12"/>
  <c r="AC121" i="14"/>
  <c r="AE95" i="14"/>
  <c r="AE17" i="14"/>
  <c r="Q17" i="11"/>
  <c r="Q27" i="11" s="1"/>
  <c r="AC14" i="14"/>
  <c r="AC49" i="11"/>
  <c r="Y20" i="11"/>
  <c r="X19" i="11"/>
  <c r="AC10" i="11"/>
  <c r="AE10" i="11"/>
  <c r="AF10" i="11"/>
  <c r="AM60" i="11" s="1"/>
  <c r="AM56" i="11" s="1"/>
  <c r="E143" i="12"/>
  <c r="AC132" i="14"/>
  <c r="AD45" i="14"/>
  <c r="AD17" i="14"/>
  <c r="AD6" i="14"/>
  <c r="AE55" i="11"/>
  <c r="V15" i="11"/>
  <c r="W33" i="11"/>
  <c r="AD10" i="11"/>
  <c r="AL60" i="11" s="1"/>
  <c r="AL56" i="11" s="1"/>
  <c r="AM36" i="11"/>
  <c r="AD51" i="14"/>
  <c r="H28" i="11"/>
  <c r="I39" i="11"/>
  <c r="Y24" i="14"/>
  <c r="Y97" i="14"/>
  <c r="Y41" i="14"/>
  <c r="Q44" i="9"/>
  <c r="AA45" i="14"/>
  <c r="AA6" i="14"/>
  <c r="G97" i="10"/>
  <c r="AA95" i="14"/>
  <c r="G61" i="10"/>
  <c r="F24" i="10"/>
  <c r="Z6" i="14"/>
  <c r="AA31" i="14"/>
  <c r="X23" i="9"/>
  <c r="P8" i="9"/>
  <c r="F17" i="9"/>
  <c r="F32" i="9" s="1"/>
  <c r="Z111" i="14"/>
  <c r="Z14" i="14"/>
  <c r="AF54" i="9"/>
  <c r="J39" i="9"/>
  <c r="AD50" i="9"/>
  <c r="AL60" i="9" s="1"/>
  <c r="AL56" i="9" s="1"/>
  <c r="U28" i="9"/>
  <c r="Y28" i="9" s="1"/>
  <c r="I34" i="9"/>
  <c r="AD47" i="9" s="1"/>
  <c r="U10" i="9"/>
  <c r="AD21" i="9"/>
  <c r="AE21" i="9"/>
  <c r="AC21" i="9"/>
  <c r="G143" i="10"/>
  <c r="AA132" i="14"/>
  <c r="AL36" i="9"/>
  <c r="Y51" i="14"/>
  <c r="Z41" i="14"/>
  <c r="AA121" i="14"/>
  <c r="Z82" i="14"/>
  <c r="AA27" i="14"/>
  <c r="U25" i="9"/>
  <c r="Y25" i="9" s="1"/>
  <c r="AA82" i="14"/>
  <c r="Y45" i="14"/>
  <c r="AM36" i="9"/>
  <c r="Z51" i="14"/>
  <c r="Z31" i="14"/>
  <c r="V17" i="9"/>
  <c r="W35" i="9"/>
  <c r="Y35" i="9" s="1"/>
  <c r="AC42" i="9"/>
  <c r="Z139" i="14"/>
  <c r="AC57" i="9"/>
  <c r="AE11" i="9"/>
  <c r="Y14" i="14"/>
  <c r="Z45" i="14"/>
  <c r="AD7" i="9"/>
  <c r="AM65" i="9"/>
  <c r="Y31" i="14"/>
  <c r="E61" i="10"/>
  <c r="E63" i="10" s="1"/>
  <c r="Y27" i="14"/>
  <c r="Z95" i="14"/>
  <c r="Y132" i="14"/>
  <c r="Y111" i="14"/>
  <c r="AC56" i="9"/>
  <c r="W34" i="9"/>
  <c r="Y34" i="9" s="1"/>
  <c r="AL12" i="9"/>
  <c r="O8" i="9"/>
  <c r="AA51" i="14"/>
  <c r="Q48" i="9"/>
  <c r="AL24" i="9"/>
  <c r="AA41" i="14"/>
  <c r="AF50" i="9"/>
  <c r="AM60" i="9" s="1"/>
  <c r="AM56" i="9" s="1"/>
  <c r="E30" i="9"/>
  <c r="F148" i="10"/>
  <c r="Z97" i="14"/>
  <c r="Q17" i="9"/>
  <c r="Q27" i="9" s="1"/>
  <c r="AA17" i="14"/>
  <c r="F123" i="10"/>
  <c r="F145" i="10" s="1"/>
  <c r="Z121" i="14"/>
  <c r="Z27" i="14"/>
  <c r="Z17" i="14"/>
  <c r="AM18" i="9"/>
  <c r="AA111" i="14"/>
  <c r="G123" i="10"/>
  <c r="AD52" i="9"/>
  <c r="Y143" i="14"/>
  <c r="Z143" i="14"/>
  <c r="AE8" i="9"/>
  <c r="Y127" i="14"/>
  <c r="AE16" i="9"/>
  <c r="Z132" i="14"/>
  <c r="E123" i="10"/>
  <c r="E148" i="10" s="1"/>
  <c r="Y121" i="14"/>
  <c r="Y95" i="14"/>
  <c r="Y82" i="14"/>
  <c r="Y17" i="14"/>
  <c r="Z127" i="14"/>
  <c r="AA14" i="14"/>
  <c r="AF47" i="9"/>
  <c r="AE18" i="9"/>
  <c r="AM17" i="9"/>
  <c r="AM9" i="9" s="1"/>
  <c r="P17" i="9"/>
  <c r="P27" i="9" s="1"/>
  <c r="AF21" i="9"/>
  <c r="AM46" i="9" s="1"/>
  <c r="W143" i="14"/>
  <c r="V143" i="14"/>
  <c r="W14" i="14"/>
  <c r="E143" i="8"/>
  <c r="U132" i="14"/>
  <c r="AM36" i="7"/>
  <c r="V51" i="14"/>
  <c r="E24" i="8"/>
  <c r="U6" i="14"/>
  <c r="Y26" i="7"/>
  <c r="W111" i="14"/>
  <c r="AC60" i="7"/>
  <c r="X38" i="7"/>
  <c r="W51" i="14"/>
  <c r="Q48" i="7"/>
  <c r="W82" i="14"/>
  <c r="V41" i="14"/>
  <c r="AE12" i="7"/>
  <c r="AF12" i="7"/>
  <c r="V58" i="14"/>
  <c r="U14" i="14"/>
  <c r="AF54" i="7"/>
  <c r="J39" i="7"/>
  <c r="AE53" i="7"/>
  <c r="I39" i="7"/>
  <c r="W13" i="7"/>
  <c r="AM10" i="7"/>
  <c r="P8" i="7"/>
  <c r="AF18" i="7"/>
  <c r="AD53" i="7"/>
  <c r="AC53" i="7"/>
  <c r="G61" i="8"/>
  <c r="F32" i="7"/>
  <c r="AE34" i="7"/>
  <c r="E17" i="7"/>
  <c r="AC7" i="7" s="1"/>
  <c r="H18" i="7"/>
  <c r="AD28" i="7" s="1"/>
  <c r="U82" i="14"/>
  <c r="AM148" i="8"/>
  <c r="W127" i="14"/>
  <c r="U41" i="14"/>
  <c r="W41" i="14"/>
  <c r="V31" i="14"/>
  <c r="AF22" i="7"/>
  <c r="AE22" i="7"/>
  <c r="O8" i="7"/>
  <c r="J18" i="7"/>
  <c r="AE28" i="7" s="1"/>
  <c r="E123" i="8"/>
  <c r="U121" i="14"/>
  <c r="F97" i="8"/>
  <c r="V95" i="14"/>
  <c r="U51" i="14"/>
  <c r="AL36" i="7"/>
  <c r="AA148" i="8"/>
  <c r="U45" i="14"/>
  <c r="AE50" i="7"/>
  <c r="U10" i="7"/>
  <c r="I34" i="7"/>
  <c r="AD20" i="7"/>
  <c r="AL46" i="7" s="1"/>
  <c r="AL44" i="7" s="1"/>
  <c r="AL48" i="7" s="1"/>
  <c r="AC20" i="7"/>
  <c r="G123" i="8"/>
  <c r="W121" i="14"/>
  <c r="G97" i="8"/>
  <c r="W95" i="14"/>
  <c r="M148" i="8"/>
  <c r="V121" i="14"/>
  <c r="V111" i="14"/>
  <c r="AC8" i="7"/>
  <c r="AD8" i="7"/>
  <c r="AM43" i="7"/>
  <c r="AM40" i="7" s="1"/>
  <c r="AD42" i="7"/>
  <c r="AL60" i="7" s="1"/>
  <c r="AL56" i="7" s="1"/>
  <c r="E97" i="8"/>
  <c r="AE43" i="7"/>
  <c r="AL65" i="7"/>
  <c r="AM46" i="7"/>
  <c r="U111" i="14"/>
  <c r="Q44" i="7"/>
  <c r="Q64" i="7" s="1"/>
  <c r="W45" i="14"/>
  <c r="AC148" i="8"/>
  <c r="V132" i="14"/>
  <c r="F61" i="8"/>
  <c r="V27" i="14"/>
  <c r="W31" i="14"/>
  <c r="U17" i="14"/>
  <c r="AF50" i="7"/>
  <c r="Y20" i="7"/>
  <c r="X19" i="7"/>
  <c r="AC11" i="7"/>
  <c r="AF11" i="7"/>
  <c r="G24" i="8"/>
  <c r="W6" i="14"/>
  <c r="AF53" i="7"/>
  <c r="E30" i="7"/>
  <c r="AF16" i="7" s="1"/>
  <c r="AQ148" i="8"/>
  <c r="Q148" i="8"/>
  <c r="V139" i="14"/>
  <c r="V45" i="14"/>
  <c r="AD24" i="7"/>
  <c r="AC24" i="7"/>
  <c r="AC55" i="7"/>
  <c r="W33" i="7"/>
  <c r="Y33" i="7" s="1"/>
  <c r="AE54" i="7"/>
  <c r="AE13" i="7"/>
  <c r="AF13" i="7"/>
  <c r="AE9" i="7"/>
  <c r="AF9" i="7"/>
  <c r="AC14" i="7"/>
  <c r="U127" i="14"/>
  <c r="AC50" i="7"/>
  <c r="H46" i="7"/>
  <c r="AD59" i="7" s="1"/>
  <c r="F123" i="8"/>
  <c r="H28" i="7"/>
  <c r="AC38" i="7" s="1"/>
  <c r="D17" i="7"/>
  <c r="AE30" i="7"/>
  <c r="AD35" i="7"/>
  <c r="AG148" i="8"/>
  <c r="U95" i="14"/>
  <c r="U31" i="14"/>
  <c r="AS148" i="8"/>
  <c r="R148" i="8"/>
  <c r="V127" i="14"/>
  <c r="W17" i="14"/>
  <c r="Q17" i="7"/>
  <c r="Q27" i="7" s="1"/>
  <c r="F24" i="8"/>
  <c r="V6" i="14"/>
  <c r="AF19" i="7"/>
  <c r="AM45" i="7" s="1"/>
  <c r="V148" i="8"/>
  <c r="U139" i="14"/>
  <c r="AD18" i="7"/>
  <c r="V82" i="14"/>
  <c r="V17" i="14"/>
  <c r="AD12" i="7"/>
  <c r="W35" i="7"/>
  <c r="Y35" i="7" s="1"/>
  <c r="V17" i="7"/>
  <c r="W132" i="14"/>
  <c r="U28" i="7"/>
  <c r="Y28" i="7" s="1"/>
  <c r="AF48" i="7"/>
  <c r="J34" i="7"/>
  <c r="E61" i="8"/>
  <c r="U27" i="14"/>
  <c r="G63" i="6"/>
  <c r="S61" i="14"/>
  <c r="E97" i="6"/>
  <c r="Q82" i="14"/>
  <c r="AL35" i="5"/>
  <c r="Q45" i="14"/>
  <c r="S17" i="14"/>
  <c r="Q19" i="5"/>
  <c r="Q17" i="5" s="1"/>
  <c r="Q27" i="5" s="1"/>
  <c r="G24" i="6"/>
  <c r="S6" i="14"/>
  <c r="AD18" i="5"/>
  <c r="R132" i="14"/>
  <c r="R82" i="14"/>
  <c r="AD44" i="5"/>
  <c r="F63" i="6"/>
  <c r="R24" i="14"/>
  <c r="S123" i="14"/>
  <c r="Q24" i="14"/>
  <c r="F17" i="5"/>
  <c r="AF9" i="5"/>
  <c r="O8" i="5"/>
  <c r="Q132" i="14"/>
  <c r="Q127" i="14"/>
  <c r="S27" i="14"/>
  <c r="Q6" i="14"/>
  <c r="AM66" i="5"/>
  <c r="AC8" i="5"/>
  <c r="S31" i="14"/>
  <c r="S14" i="14"/>
  <c r="AM22" i="5"/>
  <c r="Q95" i="14"/>
  <c r="AM36" i="5"/>
  <c r="R51" i="14"/>
  <c r="R17" i="14"/>
  <c r="AE18" i="5"/>
  <c r="Q111" i="14"/>
  <c r="Q41" i="14"/>
  <c r="AF18" i="5"/>
  <c r="AC21" i="5"/>
  <c r="R61" i="14"/>
  <c r="Q27" i="14"/>
  <c r="Q143" i="14"/>
  <c r="E30" i="5"/>
  <c r="AC16" i="5" s="1"/>
  <c r="AM45" i="5"/>
  <c r="Q44" i="5"/>
  <c r="S45" i="14"/>
  <c r="Q14" i="14"/>
  <c r="Q139" i="14"/>
  <c r="R45" i="14"/>
  <c r="R41" i="14"/>
  <c r="AE34" i="5"/>
  <c r="AD34" i="5"/>
  <c r="S139" i="14"/>
  <c r="R95" i="14"/>
  <c r="S82" i="14"/>
  <c r="R14" i="14"/>
  <c r="AE42" i="5"/>
  <c r="E123" i="6"/>
  <c r="Q121" i="14"/>
  <c r="G97" i="6"/>
  <c r="S95" i="14"/>
  <c r="R27" i="14"/>
  <c r="R111" i="14"/>
  <c r="Q48" i="5"/>
  <c r="Q64" i="5" s="1"/>
  <c r="S51" i="14"/>
  <c r="F143" i="6"/>
  <c r="F123" i="6"/>
  <c r="R139" i="14"/>
  <c r="J39" i="5"/>
  <c r="J50" i="5" s="1"/>
  <c r="F97" i="6"/>
  <c r="G143" i="6"/>
  <c r="S127" i="14"/>
  <c r="AC11" i="5"/>
  <c r="D17" i="5"/>
  <c r="AF47" i="5"/>
  <c r="AL45" i="5"/>
  <c r="R127" i="14"/>
  <c r="S121" i="14"/>
  <c r="Q17" i="14"/>
  <c r="AL18" i="5"/>
  <c r="H28" i="5"/>
  <c r="Q31" i="14"/>
  <c r="R31" i="14"/>
  <c r="AC60" i="5"/>
  <c r="S111" i="14"/>
  <c r="R58" i="14"/>
  <c r="Q51" i="14"/>
  <c r="AF60" i="5"/>
  <c r="U8" i="5"/>
  <c r="I34" i="5"/>
  <c r="AD12" i="5"/>
  <c r="R121" i="14"/>
  <c r="R6" i="14"/>
  <c r="AF34" i="5"/>
  <c r="H30" i="11"/>
  <c r="AC47" i="11"/>
  <c r="AL44" i="11"/>
  <c r="AC7" i="11"/>
  <c r="AF7" i="11"/>
  <c r="AD7" i="11"/>
  <c r="E24" i="12"/>
  <c r="AD28" i="11"/>
  <c r="AD47" i="11"/>
  <c r="D32" i="11"/>
  <c r="AC16" i="11"/>
  <c r="AD16" i="11"/>
  <c r="E32" i="11"/>
  <c r="O17" i="11"/>
  <c r="O27" i="11" s="1"/>
  <c r="AE28" i="11"/>
  <c r="AF38" i="11"/>
  <c r="J30" i="11"/>
  <c r="H50" i="11"/>
  <c r="AE38" i="11"/>
  <c r="AD38" i="11"/>
  <c r="I30" i="11"/>
  <c r="AC38" i="11"/>
  <c r="F32" i="11"/>
  <c r="AM35" i="9"/>
  <c r="AE38" i="9"/>
  <c r="AD38" i="9"/>
  <c r="I30" i="9"/>
  <c r="AD28" i="9"/>
  <c r="AE7" i="9"/>
  <c r="F61" i="10"/>
  <c r="W30" i="9"/>
  <c r="Y30" i="9" s="1"/>
  <c r="AF38" i="9"/>
  <c r="AF7" i="9"/>
  <c r="AC7" i="9"/>
  <c r="AM44" i="9"/>
  <c r="AM48" i="9" s="1"/>
  <c r="AC47" i="9"/>
  <c r="AC59" i="9"/>
  <c r="G24" i="10"/>
  <c r="AF27" i="9"/>
  <c r="E32" i="9"/>
  <c r="H50" i="9"/>
  <c r="AC52" i="9"/>
  <c r="AC38" i="9"/>
  <c r="H30" i="9"/>
  <c r="X41" i="9"/>
  <c r="X43" i="9" s="1"/>
  <c r="X42" i="9"/>
  <c r="I30" i="7"/>
  <c r="AE38" i="7"/>
  <c r="AD38" i="7"/>
  <c r="AE7" i="7"/>
  <c r="AF38" i="7"/>
  <c r="J30" i="7"/>
  <c r="AC28" i="7"/>
  <c r="H30" i="7"/>
  <c r="G148" i="6"/>
  <c r="F148" i="6"/>
  <c r="AD61" i="5"/>
  <c r="AE61" i="5"/>
  <c r="I46" i="5"/>
  <c r="X39" i="5"/>
  <c r="X21" i="5"/>
  <c r="AF38" i="5"/>
  <c r="J30" i="5"/>
  <c r="AE7" i="5"/>
  <c r="AL43" i="5"/>
  <c r="AL40" i="5" s="1"/>
  <c r="AD7" i="5"/>
  <c r="F32" i="5"/>
  <c r="AM46" i="5"/>
  <c r="AM43" i="5"/>
  <c r="AM40" i="5" s="1"/>
  <c r="E61" i="6"/>
  <c r="AF61" i="5"/>
  <c r="AM60" i="5" s="1"/>
  <c r="AM56" i="5" s="1"/>
  <c r="Y14" i="5"/>
  <c r="V12" i="5"/>
  <c r="AE28" i="5"/>
  <c r="AD28" i="5"/>
  <c r="Y32" i="5"/>
  <c r="V30" i="5"/>
  <c r="E32" i="5"/>
  <c r="AM44" i="5"/>
  <c r="I30" i="5"/>
  <c r="AE38" i="5"/>
  <c r="AD38" i="5"/>
  <c r="AC7" i="5"/>
  <c r="AF7" i="5"/>
  <c r="E63" i="6"/>
  <c r="AL60" i="5"/>
  <c r="AL56" i="5" s="1"/>
  <c r="U25" i="5"/>
  <c r="Y25" i="5" s="1"/>
  <c r="AC28" i="5"/>
  <c r="AC61" i="5"/>
  <c r="AE47" i="5"/>
  <c r="D32" i="5"/>
  <c r="H30" i="5"/>
  <c r="AD52" i="5"/>
  <c r="I50" i="5"/>
  <c r="AE52" i="5"/>
  <c r="AC52" i="5"/>
  <c r="H50" i="5"/>
  <c r="AF52" i="5"/>
  <c r="W30" i="5"/>
  <c r="W41" i="5" s="1"/>
  <c r="AF28" i="5"/>
  <c r="AL46" i="5"/>
  <c r="AL44" i="5" s="1"/>
  <c r="O17" i="5"/>
  <c r="O27" i="5" s="1"/>
  <c r="AL17" i="5"/>
  <c r="AL9" i="5" s="1"/>
  <c r="AC38" i="5"/>
  <c r="AE6" i="7" l="1"/>
  <c r="AF28" i="7"/>
  <c r="AD7" i="7"/>
  <c r="AM60" i="7"/>
  <c r="AM56" i="7" s="1"/>
  <c r="AD16" i="7"/>
  <c r="AF7" i="7"/>
  <c r="AF47" i="7"/>
  <c r="AC27" i="9"/>
  <c r="H54" i="9"/>
  <c r="AF6" i="9"/>
  <c r="AC6" i="9"/>
  <c r="AD6" i="9"/>
  <c r="AL46" i="9"/>
  <c r="AL44" i="9" s="1"/>
  <c r="AL48" i="9" s="1"/>
  <c r="AE6" i="9"/>
  <c r="Q64" i="11"/>
  <c r="Q66" i="11" s="1"/>
  <c r="Q69" i="11" s="1"/>
  <c r="AM18" i="11"/>
  <c r="AM9" i="11" s="1"/>
  <c r="P17" i="11"/>
  <c r="P27" i="11" s="1"/>
  <c r="AC143" i="14"/>
  <c r="E145" i="12"/>
  <c r="F145" i="12"/>
  <c r="AD143" i="14"/>
  <c r="AE145" i="14"/>
  <c r="F148" i="12"/>
  <c r="AE52" i="11"/>
  <c r="I50" i="11"/>
  <c r="AF52" i="11"/>
  <c r="AD52" i="11"/>
  <c r="AC52" i="11"/>
  <c r="AD62" i="11" s="1"/>
  <c r="AM35" i="11"/>
  <c r="AM20" i="11" s="1"/>
  <c r="AF16" i="11"/>
  <c r="AC123" i="14"/>
  <c r="P64" i="11"/>
  <c r="AF47" i="11"/>
  <c r="J50" i="11"/>
  <c r="AF46" i="11" s="1"/>
  <c r="AE61" i="14"/>
  <c r="AC61" i="14"/>
  <c r="AE123" i="14"/>
  <c r="AF59" i="11"/>
  <c r="AF62" i="11" s="1"/>
  <c r="AE59" i="11"/>
  <c r="G63" i="12"/>
  <c r="AE24" i="14"/>
  <c r="AE47" i="11"/>
  <c r="G148" i="12"/>
  <c r="F147" i="12"/>
  <c r="AD63" i="14"/>
  <c r="AD147" i="14" s="1"/>
  <c r="Y9" i="11"/>
  <c r="U7" i="11"/>
  <c r="E148" i="12"/>
  <c r="AC97" i="14"/>
  <c r="AC148" i="14" s="1"/>
  <c r="AD148" i="14"/>
  <c r="Y15" i="11"/>
  <c r="V12" i="11"/>
  <c r="X23" i="11"/>
  <c r="Y19" i="11"/>
  <c r="AL35" i="11"/>
  <c r="AL20" i="11" s="1"/>
  <c r="AL37" i="11" s="1"/>
  <c r="O64" i="11"/>
  <c r="O66" i="11" s="1"/>
  <c r="E63" i="12"/>
  <c r="AC24" i="14"/>
  <c r="Y33" i="11"/>
  <c r="W30" i="11"/>
  <c r="U25" i="11"/>
  <c r="Y25" i="11" s="1"/>
  <c r="Y26" i="11"/>
  <c r="AE148" i="14"/>
  <c r="E147" i="10"/>
  <c r="Y63" i="14"/>
  <c r="Y147" i="14" s="1"/>
  <c r="Z145" i="14"/>
  <c r="Q64" i="9"/>
  <c r="Q66" i="9" s="1"/>
  <c r="Q69" i="9" s="1"/>
  <c r="E145" i="10"/>
  <c r="P64" i="9"/>
  <c r="P66" i="9" s="1"/>
  <c r="AD16" i="9"/>
  <c r="AC16" i="9"/>
  <c r="AF16" i="9"/>
  <c r="AA143" i="14"/>
  <c r="G145" i="10"/>
  <c r="Y10" i="9"/>
  <c r="U7" i="9"/>
  <c r="AF52" i="9"/>
  <c r="J50" i="9"/>
  <c r="AA61" i="14"/>
  <c r="AA97" i="14"/>
  <c r="G148" i="10"/>
  <c r="AM20" i="9"/>
  <c r="AM37" i="9" s="1"/>
  <c r="Y123" i="14"/>
  <c r="AA123" i="14"/>
  <c r="Z24" i="14"/>
  <c r="F63" i="10"/>
  <c r="G63" i="10"/>
  <c r="AA24" i="14"/>
  <c r="Z123" i="14"/>
  <c r="O64" i="9"/>
  <c r="AE47" i="9"/>
  <c r="I50" i="9"/>
  <c r="AE52" i="9"/>
  <c r="Y148" i="14"/>
  <c r="W41" i="9"/>
  <c r="Z61" i="14"/>
  <c r="O17" i="9"/>
  <c r="O27" i="9" s="1"/>
  <c r="AL18" i="9"/>
  <c r="AL9" i="9" s="1"/>
  <c r="Z148" i="14"/>
  <c r="Y61" i="14"/>
  <c r="Y17" i="9"/>
  <c r="V12" i="9"/>
  <c r="AL35" i="9"/>
  <c r="AL20" i="9" s="1"/>
  <c r="AC27" i="7"/>
  <c r="V24" i="14"/>
  <c r="F63" i="8"/>
  <c r="X23" i="7"/>
  <c r="Y19" i="7"/>
  <c r="AL18" i="7"/>
  <c r="AL9" i="7" s="1"/>
  <c r="O17" i="7"/>
  <c r="O27" i="7" s="1"/>
  <c r="W123" i="14"/>
  <c r="Y10" i="7"/>
  <c r="U7" i="7"/>
  <c r="AL35" i="7"/>
  <c r="AL20" i="7" s="1"/>
  <c r="O64" i="7"/>
  <c r="J50" i="7"/>
  <c r="AF52" i="7"/>
  <c r="D32" i="7"/>
  <c r="AD6" i="7" s="1"/>
  <c r="V12" i="7"/>
  <c r="Y17" i="7"/>
  <c r="AM18" i="7"/>
  <c r="AM9" i="7" s="1"/>
  <c r="P17" i="7"/>
  <c r="P27" i="7" s="1"/>
  <c r="Q66" i="7"/>
  <c r="Q69" i="7" s="1"/>
  <c r="W24" i="14"/>
  <c r="H50" i="7"/>
  <c r="W97" i="14"/>
  <c r="W148" i="14" s="1"/>
  <c r="G148" i="8"/>
  <c r="W12" i="7"/>
  <c r="W23" i="7" s="1"/>
  <c r="Y13" i="7"/>
  <c r="W32" i="7"/>
  <c r="AE16" i="7"/>
  <c r="Y38" i="7"/>
  <c r="X37" i="7"/>
  <c r="Y37" i="7" s="1"/>
  <c r="U25" i="7"/>
  <c r="Y25" i="7" s="1"/>
  <c r="E63" i="8"/>
  <c r="U24" i="14"/>
  <c r="V123" i="14"/>
  <c r="V148" i="14" s="1"/>
  <c r="V61" i="14"/>
  <c r="E148" i="8"/>
  <c r="U97" i="14"/>
  <c r="U123" i="14"/>
  <c r="G63" i="8"/>
  <c r="W61" i="14"/>
  <c r="AD52" i="7"/>
  <c r="I50" i="7"/>
  <c r="AE52" i="7"/>
  <c r="G145" i="8"/>
  <c r="J52" i="7"/>
  <c r="AC59" i="7"/>
  <c r="U61" i="14"/>
  <c r="AM35" i="7"/>
  <c r="AM20" i="7" s="1"/>
  <c r="P64" i="7"/>
  <c r="AM44" i="7"/>
  <c r="AM48" i="7" s="1"/>
  <c r="AC52" i="7"/>
  <c r="AD47" i="7"/>
  <c r="AE47" i="7"/>
  <c r="AC47" i="7"/>
  <c r="V97" i="14"/>
  <c r="F148" i="8"/>
  <c r="E32" i="7"/>
  <c r="U143" i="14"/>
  <c r="E145" i="8"/>
  <c r="AC16" i="7"/>
  <c r="F145" i="8"/>
  <c r="Q66" i="5"/>
  <c r="Q69" i="5" s="1"/>
  <c r="AL36" i="5"/>
  <c r="AL20" i="5" s="1"/>
  <c r="AL37" i="5" s="1"/>
  <c r="O64" i="5"/>
  <c r="O66" i="5" s="1"/>
  <c r="R123" i="14"/>
  <c r="G147" i="6"/>
  <c r="S63" i="14"/>
  <c r="S147" i="14" s="1"/>
  <c r="AF16" i="5"/>
  <c r="Q61" i="14"/>
  <c r="F145" i="6"/>
  <c r="R143" i="14"/>
  <c r="AM18" i="5"/>
  <c r="AM9" i="5" s="1"/>
  <c r="P17" i="5"/>
  <c r="P27" i="5" s="1"/>
  <c r="E148" i="6"/>
  <c r="Q97" i="14"/>
  <c r="Q148" i="14" s="1"/>
  <c r="AD16" i="5"/>
  <c r="AE16" i="5"/>
  <c r="AC47" i="5"/>
  <c r="AD47" i="5"/>
  <c r="G145" i="6"/>
  <c r="S143" i="14"/>
  <c r="Q123" i="14"/>
  <c r="P64" i="5"/>
  <c r="AM35" i="5"/>
  <c r="AM20" i="5" s="1"/>
  <c r="AC27" i="5"/>
  <c r="E147" i="6"/>
  <c r="Q63" i="14"/>
  <c r="Q147" i="14" s="1"/>
  <c r="Y8" i="5"/>
  <c r="U7" i="5"/>
  <c r="R97" i="14"/>
  <c r="S97" i="14"/>
  <c r="E145" i="6"/>
  <c r="F147" i="6"/>
  <c r="R63" i="14"/>
  <c r="R147" i="14" s="1"/>
  <c r="S24" i="14"/>
  <c r="AD27" i="11"/>
  <c r="AE27" i="11"/>
  <c r="AF27" i="11"/>
  <c r="H54" i="11"/>
  <c r="H52" i="11"/>
  <c r="AC27" i="11"/>
  <c r="AE27" i="9"/>
  <c r="AD27" i="9"/>
  <c r="H52" i="9"/>
  <c r="AC46" i="9"/>
  <c r="AD46" i="9"/>
  <c r="I54" i="9"/>
  <c r="AE27" i="7"/>
  <c r="AD27" i="7"/>
  <c r="AF27" i="7"/>
  <c r="H52" i="7"/>
  <c r="J52" i="5"/>
  <c r="AF46" i="5"/>
  <c r="I54" i="5"/>
  <c r="AM48" i="5"/>
  <c r="J54" i="5"/>
  <c r="AL48" i="5"/>
  <c r="X19" i="5"/>
  <c r="Y21" i="5"/>
  <c r="Y30" i="5"/>
  <c r="Y39" i="5"/>
  <c r="X37" i="5"/>
  <c r="Y37" i="5" s="1"/>
  <c r="H52" i="5"/>
  <c r="AC46" i="5"/>
  <c r="I52" i="5"/>
  <c r="AD46" i="5"/>
  <c r="AE46" i="5"/>
  <c r="H54" i="5"/>
  <c r="AE27" i="5"/>
  <c r="AD27" i="5"/>
  <c r="V23" i="5"/>
  <c r="Y12" i="5"/>
  <c r="AF27" i="5"/>
  <c r="AD59" i="5"/>
  <c r="AE59" i="5"/>
  <c r="AF62" i="5" s="1"/>
  <c r="AC59" i="5"/>
  <c r="AF59" i="5"/>
  <c r="H54" i="7" l="1"/>
  <c r="AD62" i="7"/>
  <c r="AC6" i="7"/>
  <c r="AF6" i="7"/>
  <c r="AF62" i="7"/>
  <c r="P66" i="7"/>
  <c r="AM55" i="7" s="1"/>
  <c r="AM51" i="7" s="1"/>
  <c r="AM61" i="7" s="1"/>
  <c r="AM63" i="7" s="1"/>
  <c r="AM68" i="7" s="1"/>
  <c r="AF62" i="9"/>
  <c r="AD62" i="9"/>
  <c r="P66" i="11"/>
  <c r="AM37" i="11"/>
  <c r="AM37" i="7"/>
  <c r="P69" i="7"/>
  <c r="O69" i="11"/>
  <c r="AL55" i="11"/>
  <c r="AL51" i="11" s="1"/>
  <c r="AL61" i="11" s="1"/>
  <c r="AL63" i="11" s="1"/>
  <c r="AL68" i="11" s="1"/>
  <c r="AE46" i="11"/>
  <c r="AE62" i="11" s="1"/>
  <c r="AC46" i="11"/>
  <c r="J52" i="11"/>
  <c r="I54" i="11"/>
  <c r="G147" i="12"/>
  <c r="AE63" i="14"/>
  <c r="AE147" i="14" s="1"/>
  <c r="P69" i="11"/>
  <c r="AM55" i="11"/>
  <c r="AM51" i="11" s="1"/>
  <c r="AM61" i="11" s="1"/>
  <c r="AM63" i="11" s="1"/>
  <c r="AM68" i="11" s="1"/>
  <c r="V23" i="11"/>
  <c r="Y12" i="11"/>
  <c r="AC145" i="14"/>
  <c r="AD46" i="11"/>
  <c r="I52" i="11"/>
  <c r="J54" i="11"/>
  <c r="W41" i="11"/>
  <c r="Y30" i="11"/>
  <c r="E147" i="12"/>
  <c r="AC63" i="14"/>
  <c r="AC147" i="14" s="1"/>
  <c r="X42" i="11"/>
  <c r="X41" i="11"/>
  <c r="X43" i="11" s="1"/>
  <c r="Y7" i="11"/>
  <c r="Y23" i="11" s="1"/>
  <c r="Y42" i="11" s="1"/>
  <c r="U23" i="11"/>
  <c r="AD145" i="14"/>
  <c r="AL37" i="9"/>
  <c r="P69" i="9"/>
  <c r="AM55" i="9"/>
  <c r="AM51" i="9" s="1"/>
  <c r="AM61" i="9" s="1"/>
  <c r="AM63" i="9" s="1"/>
  <c r="AM68" i="9" s="1"/>
  <c r="U23" i="9"/>
  <c r="Y7" i="9"/>
  <c r="V23" i="9"/>
  <c r="Y12" i="9"/>
  <c r="Y23" i="9" s="1"/>
  <c r="Y42" i="9" s="1"/>
  <c r="AE46" i="9"/>
  <c r="I52" i="9"/>
  <c r="AA148" i="14"/>
  <c r="J52" i="9"/>
  <c r="J54" i="9"/>
  <c r="AF46" i="9"/>
  <c r="AA145" i="14"/>
  <c r="F147" i="10"/>
  <c r="Z63" i="14"/>
  <c r="Z147" i="14" s="1"/>
  <c r="O66" i="9"/>
  <c r="G147" i="10"/>
  <c r="AA63" i="14"/>
  <c r="AA147" i="14" s="1"/>
  <c r="Y145" i="14"/>
  <c r="E147" i="8"/>
  <c r="U63" i="14"/>
  <c r="U147" i="14" s="1"/>
  <c r="U23" i="7"/>
  <c r="Y7" i="7"/>
  <c r="F147" i="8"/>
  <c r="V63" i="14"/>
  <c r="V147" i="14" s="1"/>
  <c r="U145" i="14"/>
  <c r="I54" i="7"/>
  <c r="AD46" i="7"/>
  <c r="I52" i="7"/>
  <c r="AE46" i="7"/>
  <c r="AE62" i="7" s="1"/>
  <c r="Y32" i="7"/>
  <c r="W30" i="7"/>
  <c r="AF46" i="7"/>
  <c r="J54" i="7"/>
  <c r="AL37" i="7"/>
  <c r="Y12" i="7"/>
  <c r="V23" i="7"/>
  <c r="O66" i="7"/>
  <c r="V145" i="14"/>
  <c r="W145" i="14"/>
  <c r="G147" i="8"/>
  <c r="W63" i="14"/>
  <c r="W147" i="14" s="1"/>
  <c r="U148" i="14"/>
  <c r="AC46" i="7"/>
  <c r="AC62" i="7" s="1"/>
  <c r="X42" i="7"/>
  <c r="X41" i="7"/>
  <c r="X43" i="7" s="1"/>
  <c r="AL55" i="5"/>
  <c r="AL51" i="5" s="1"/>
  <c r="AL61" i="5" s="1"/>
  <c r="AL63" i="5" s="1"/>
  <c r="AL68" i="5" s="1"/>
  <c r="O69" i="5"/>
  <c r="Q145" i="14"/>
  <c r="S148" i="14"/>
  <c r="U23" i="5"/>
  <c r="Y7" i="5"/>
  <c r="AM37" i="5"/>
  <c r="AD62" i="5"/>
  <c r="S145" i="14"/>
  <c r="R148" i="14"/>
  <c r="P66" i="5"/>
  <c r="R145" i="14"/>
  <c r="AC62" i="11"/>
  <c r="AC62" i="9"/>
  <c r="X23" i="5"/>
  <c r="Y19" i="5"/>
  <c r="Y23" i="5" s="1"/>
  <c r="Y42" i="5" s="1"/>
  <c r="AC62" i="5"/>
  <c r="V41" i="5"/>
  <c r="W43" i="5" s="1"/>
  <c r="V42" i="5"/>
  <c r="AE62" i="5"/>
  <c r="AE62" i="9" l="1"/>
  <c r="V41" i="11"/>
  <c r="V42" i="11"/>
  <c r="U41" i="11"/>
  <c r="U42" i="11"/>
  <c r="W43" i="11"/>
  <c r="AL55" i="9"/>
  <c r="AL51" i="9" s="1"/>
  <c r="AL61" i="9" s="1"/>
  <c r="AL63" i="9" s="1"/>
  <c r="AL68" i="9" s="1"/>
  <c r="O69" i="9"/>
  <c r="V41" i="9"/>
  <c r="W43" i="9" s="1"/>
  <c r="V42" i="9"/>
  <c r="U41" i="9"/>
  <c r="U42" i="9"/>
  <c r="V41" i="7"/>
  <c r="V42" i="7"/>
  <c r="Y23" i="7"/>
  <c r="Y42" i="7" s="1"/>
  <c r="W41" i="7"/>
  <c r="Y30" i="7"/>
  <c r="O69" i="7"/>
  <c r="AL55" i="7"/>
  <c r="AL51" i="7" s="1"/>
  <c r="AL61" i="7" s="1"/>
  <c r="AL63" i="7" s="1"/>
  <c r="AL68" i="7" s="1"/>
  <c r="U41" i="7"/>
  <c r="U42" i="7"/>
  <c r="AM55" i="5"/>
  <c r="AM51" i="5" s="1"/>
  <c r="AM61" i="5" s="1"/>
  <c r="AM63" i="5" s="1"/>
  <c r="AM68" i="5" s="1"/>
  <c r="P69" i="5"/>
  <c r="U42" i="5"/>
  <c r="U41" i="5"/>
  <c r="U43" i="5" s="1"/>
  <c r="X41" i="5"/>
  <c r="X43" i="5" s="1"/>
  <c r="X42" i="5"/>
  <c r="Y41" i="11" l="1"/>
  <c r="Y43" i="11" s="1"/>
  <c r="U43" i="11"/>
  <c r="U43" i="9"/>
  <c r="Y41" i="9"/>
  <c r="Y43" i="9" s="1"/>
  <c r="U43" i="7"/>
  <c r="Y41" i="7"/>
  <c r="Y43" i="7" s="1"/>
  <c r="W43" i="7"/>
  <c r="Y41" i="5"/>
  <c r="Y43" i="5" s="1"/>
  <c r="G141" i="4" l="1"/>
  <c r="J48" i="3" s="1"/>
  <c r="F141" i="4"/>
  <c r="E141" i="4"/>
  <c r="H48" i="3" s="1"/>
  <c r="G140" i="4"/>
  <c r="J47" i="3" s="1"/>
  <c r="J46" i="3" s="1"/>
  <c r="F140" i="4"/>
  <c r="I47" i="3" s="1"/>
  <c r="X20" i="3" s="1"/>
  <c r="E140" i="4"/>
  <c r="G137" i="4"/>
  <c r="J44" i="3" s="1"/>
  <c r="F137" i="4"/>
  <c r="I44" i="3" s="1"/>
  <c r="E137" i="4"/>
  <c r="H44" i="3" s="1"/>
  <c r="W35" i="3" s="1"/>
  <c r="Y35" i="3" s="1"/>
  <c r="G136" i="4"/>
  <c r="J43" i="3" s="1"/>
  <c r="F136" i="4"/>
  <c r="I43" i="3" s="1"/>
  <c r="V16" i="3" s="1"/>
  <c r="Y16" i="3" s="1"/>
  <c r="E136" i="4"/>
  <c r="H43" i="3" s="1"/>
  <c r="W34" i="3" s="1"/>
  <c r="Y34" i="3" s="1"/>
  <c r="G135" i="4"/>
  <c r="F135" i="4"/>
  <c r="E135" i="4"/>
  <c r="H42" i="3" s="1"/>
  <c r="W33" i="3" s="1"/>
  <c r="Y33" i="3" s="1"/>
  <c r="G134" i="4"/>
  <c r="F134" i="4"/>
  <c r="I41" i="3" s="1"/>
  <c r="V14" i="3" s="1"/>
  <c r="E134" i="4"/>
  <c r="H41" i="3" s="1"/>
  <c r="V32" i="3" s="1"/>
  <c r="G133" i="4"/>
  <c r="J40" i="3" s="1"/>
  <c r="F133" i="4"/>
  <c r="I40" i="3" s="1"/>
  <c r="W13" i="3" s="1"/>
  <c r="W32" i="3" s="1"/>
  <c r="E133" i="4"/>
  <c r="H40" i="3" s="1"/>
  <c r="H39" i="3" s="1"/>
  <c r="G130" i="4"/>
  <c r="J37" i="3" s="1"/>
  <c r="F130" i="4"/>
  <c r="E130" i="4"/>
  <c r="H37" i="3" s="1"/>
  <c r="G129" i="4"/>
  <c r="F129" i="4"/>
  <c r="E129" i="4"/>
  <c r="G128" i="4"/>
  <c r="J35" i="3" s="1"/>
  <c r="F128" i="4"/>
  <c r="I35" i="3" s="1"/>
  <c r="E128" i="4"/>
  <c r="H35" i="3" s="1"/>
  <c r="U26" i="3" s="1"/>
  <c r="Y26" i="3" s="1"/>
  <c r="G119" i="4"/>
  <c r="J26" i="3" s="1"/>
  <c r="F119" i="4"/>
  <c r="I26" i="3" s="1"/>
  <c r="E119" i="4"/>
  <c r="H26" i="3" s="1"/>
  <c r="AC44" i="3" s="1"/>
  <c r="G118" i="4"/>
  <c r="J25" i="3" s="1"/>
  <c r="F118" i="4"/>
  <c r="I25" i="3" s="1"/>
  <c r="E118" i="4"/>
  <c r="H25" i="3" s="1"/>
  <c r="G117" i="4"/>
  <c r="F117" i="4"/>
  <c r="I24" i="3" s="1"/>
  <c r="E117" i="4"/>
  <c r="H24" i="3" s="1"/>
  <c r="G116" i="4"/>
  <c r="J23" i="3" s="1"/>
  <c r="F116" i="4"/>
  <c r="I23" i="3" s="1"/>
  <c r="E116" i="4"/>
  <c r="G115" i="4"/>
  <c r="J22" i="3" s="1"/>
  <c r="F115" i="4"/>
  <c r="I22" i="3" s="1"/>
  <c r="AE40" i="3" s="1"/>
  <c r="E115" i="4"/>
  <c r="H22" i="3" s="1"/>
  <c r="G114" i="4"/>
  <c r="J21" i="3" s="1"/>
  <c r="F114" i="4"/>
  <c r="I21" i="3" s="1"/>
  <c r="E114" i="4"/>
  <c r="H21" i="3" s="1"/>
  <c r="G109" i="4"/>
  <c r="F109" i="4"/>
  <c r="E109" i="4"/>
  <c r="G108" i="4"/>
  <c r="J15" i="3" s="1"/>
  <c r="F108" i="4"/>
  <c r="I15" i="3" s="1"/>
  <c r="E108" i="4"/>
  <c r="H15" i="3" s="1"/>
  <c r="G107" i="4"/>
  <c r="F107" i="4"/>
  <c r="E107" i="4"/>
  <c r="G106" i="4"/>
  <c r="J13" i="3" s="1"/>
  <c r="F106" i="4"/>
  <c r="I13" i="3" s="1"/>
  <c r="E106" i="4"/>
  <c r="H13" i="3" s="1"/>
  <c r="G105" i="4"/>
  <c r="F105" i="4"/>
  <c r="E105" i="4"/>
  <c r="G104" i="4"/>
  <c r="J11" i="3" s="1"/>
  <c r="F104" i="4"/>
  <c r="I11" i="3" s="1"/>
  <c r="E104" i="4"/>
  <c r="H11" i="3" s="1"/>
  <c r="G103" i="4"/>
  <c r="J10" i="3" s="1"/>
  <c r="F103" i="4"/>
  <c r="I10" i="3" s="1"/>
  <c r="E103" i="4"/>
  <c r="H10" i="3" s="1"/>
  <c r="G102" i="4"/>
  <c r="G111" i="4" s="1"/>
  <c r="F102" i="4"/>
  <c r="I9" i="3" s="1"/>
  <c r="E102" i="4"/>
  <c r="H9" i="3" s="1"/>
  <c r="G93" i="4"/>
  <c r="F93" i="4"/>
  <c r="E93" i="4"/>
  <c r="G92" i="4"/>
  <c r="F92" i="4"/>
  <c r="E92" i="4"/>
  <c r="D27" i="3" s="1"/>
  <c r="G91" i="4"/>
  <c r="F26" i="3" s="1"/>
  <c r="F91" i="4"/>
  <c r="E26" i="3" s="1"/>
  <c r="AF23" i="3" s="1"/>
  <c r="E91" i="4"/>
  <c r="D26" i="3" s="1"/>
  <c r="G90" i="4"/>
  <c r="F25" i="3" s="1"/>
  <c r="F90" i="4"/>
  <c r="E25" i="3" s="1"/>
  <c r="E90" i="4"/>
  <c r="D25" i="3" s="1"/>
  <c r="G89" i="4"/>
  <c r="F89" i="4"/>
  <c r="E24" i="3" s="1"/>
  <c r="E89" i="4"/>
  <c r="D24" i="3" s="1"/>
  <c r="AD21" i="3" s="1"/>
  <c r="G88" i="4"/>
  <c r="F88" i="4"/>
  <c r="E88" i="4"/>
  <c r="G87" i="4"/>
  <c r="F87" i="4"/>
  <c r="E87" i="4"/>
  <c r="D22" i="3" s="1"/>
  <c r="G86" i="4"/>
  <c r="F21" i="3" s="1"/>
  <c r="F86" i="4"/>
  <c r="E21" i="3" s="1"/>
  <c r="E86" i="4"/>
  <c r="D21" i="3" s="1"/>
  <c r="G85" i="4"/>
  <c r="F85" i="4"/>
  <c r="E85" i="4"/>
  <c r="D20" i="3" s="1"/>
  <c r="G80" i="4"/>
  <c r="F15" i="3" s="1"/>
  <c r="F80" i="4"/>
  <c r="E15" i="3" s="1"/>
  <c r="E80" i="4"/>
  <c r="D15" i="3" s="1"/>
  <c r="AD14" i="3" s="1"/>
  <c r="G79" i="4"/>
  <c r="F14" i="3" s="1"/>
  <c r="F79" i="4"/>
  <c r="E14" i="3" s="1"/>
  <c r="E79" i="4"/>
  <c r="D14" i="3" s="1"/>
  <c r="G78" i="4"/>
  <c r="F13" i="3" s="1"/>
  <c r="F78" i="4"/>
  <c r="E13" i="3" s="1"/>
  <c r="E78" i="4"/>
  <c r="D13" i="3" s="1"/>
  <c r="AD12" i="3" s="1"/>
  <c r="G77" i="4"/>
  <c r="F77" i="4"/>
  <c r="E77" i="4"/>
  <c r="G76" i="4"/>
  <c r="F11" i="3" s="1"/>
  <c r="F76" i="4"/>
  <c r="E11" i="3" s="1"/>
  <c r="E76" i="4"/>
  <c r="D11" i="3" s="1"/>
  <c r="AD10" i="3" s="1"/>
  <c r="G75" i="4"/>
  <c r="F10" i="3" s="1"/>
  <c r="F75" i="4"/>
  <c r="E10" i="3" s="1"/>
  <c r="E75" i="4"/>
  <c r="D10" i="3" s="1"/>
  <c r="AD9" i="3" s="1"/>
  <c r="G74" i="4"/>
  <c r="F9" i="3" s="1"/>
  <c r="F74" i="4"/>
  <c r="E9" i="3" s="1"/>
  <c r="AM66" i="3" s="1"/>
  <c r="E74" i="4"/>
  <c r="D9" i="3" s="1"/>
  <c r="AL66" i="3" s="1"/>
  <c r="B67" i="4"/>
  <c r="G59" i="4"/>
  <c r="F59" i="4"/>
  <c r="E59" i="4"/>
  <c r="G58" i="4"/>
  <c r="Q60" i="3" s="1"/>
  <c r="E58" i="4"/>
  <c r="G57" i="4"/>
  <c r="Q59" i="3" s="1"/>
  <c r="F57" i="4"/>
  <c r="P60" i="3" s="1"/>
  <c r="E57" i="4"/>
  <c r="O60" i="3" s="1"/>
  <c r="G56" i="4"/>
  <c r="F56" i="4"/>
  <c r="P59" i="3" s="1"/>
  <c r="E56" i="4"/>
  <c r="O59" i="3" s="1"/>
  <c r="G55" i="4"/>
  <c r="F55" i="4"/>
  <c r="P58" i="3" s="1"/>
  <c r="E55" i="4"/>
  <c r="O58" i="3" s="1"/>
  <c r="G54" i="4"/>
  <c r="F54" i="4"/>
  <c r="P57" i="3" s="1"/>
  <c r="E54" i="4"/>
  <c r="O57" i="3" s="1"/>
  <c r="G53" i="4"/>
  <c r="Q55" i="3" s="1"/>
  <c r="F53" i="4"/>
  <c r="P56" i="3" s="1"/>
  <c r="E53" i="4"/>
  <c r="O56" i="3" s="1"/>
  <c r="G52" i="4"/>
  <c r="G51" i="4" s="1"/>
  <c r="Q53" i="3" s="1"/>
  <c r="F52" i="4"/>
  <c r="P55" i="3" s="1"/>
  <c r="E52" i="4"/>
  <c r="O55" i="3" s="1"/>
  <c r="G50" i="4"/>
  <c r="F50" i="4"/>
  <c r="P53" i="3" s="1"/>
  <c r="E50" i="4"/>
  <c r="O53" i="3" s="1"/>
  <c r="G49" i="4"/>
  <c r="Q51" i="3" s="1"/>
  <c r="F49" i="4"/>
  <c r="P52" i="3" s="1"/>
  <c r="E49" i="4"/>
  <c r="O52" i="3" s="1"/>
  <c r="G48" i="4"/>
  <c r="Q50" i="3" s="1"/>
  <c r="F48" i="4"/>
  <c r="P51" i="3" s="1"/>
  <c r="E48" i="4"/>
  <c r="O51" i="3" s="1"/>
  <c r="G47" i="4"/>
  <c r="F47" i="4"/>
  <c r="P50" i="3" s="1"/>
  <c r="E47" i="4"/>
  <c r="O50" i="3" s="1"/>
  <c r="G46" i="4"/>
  <c r="F46" i="4"/>
  <c r="P49" i="3" s="1"/>
  <c r="E46" i="4"/>
  <c r="O49" i="3" s="1"/>
  <c r="G44" i="4"/>
  <c r="Q46" i="3" s="1"/>
  <c r="F44" i="4"/>
  <c r="P47" i="3" s="1"/>
  <c r="E44" i="4"/>
  <c r="O47" i="3" s="1"/>
  <c r="G43" i="4"/>
  <c r="Q45" i="3" s="1"/>
  <c r="F43" i="4"/>
  <c r="P46" i="3" s="1"/>
  <c r="AM34" i="3" s="1"/>
  <c r="E43" i="4"/>
  <c r="O46" i="3" s="1"/>
  <c r="G42" i="4"/>
  <c r="G41" i="4" s="1"/>
  <c r="F42" i="4"/>
  <c r="P45" i="3" s="1"/>
  <c r="E42" i="4"/>
  <c r="O45" i="3" s="1"/>
  <c r="G40" i="4"/>
  <c r="F40" i="4"/>
  <c r="P43" i="3" s="1"/>
  <c r="E40" i="4"/>
  <c r="O43" i="3" s="1"/>
  <c r="G39" i="4"/>
  <c r="F39" i="4"/>
  <c r="P42" i="3" s="1"/>
  <c r="E39" i="4"/>
  <c r="O42" i="3" s="1"/>
  <c r="G38" i="4"/>
  <c r="Q41" i="3" s="1"/>
  <c r="F38" i="4"/>
  <c r="P41" i="3" s="1"/>
  <c r="AM30" i="3" s="1"/>
  <c r="E38" i="4"/>
  <c r="O41" i="3" s="1"/>
  <c r="AL30" i="3" s="1"/>
  <c r="G37" i="4"/>
  <c r="F37" i="4"/>
  <c r="P40" i="3" s="1"/>
  <c r="E37" i="4"/>
  <c r="O40" i="3" s="1"/>
  <c r="G36" i="4"/>
  <c r="F36" i="4"/>
  <c r="P39" i="3" s="1"/>
  <c r="E36" i="4"/>
  <c r="O39" i="3" s="1"/>
  <c r="AL28" i="3" s="1"/>
  <c r="G35" i="4"/>
  <c r="Q38" i="3" s="1"/>
  <c r="F35" i="4"/>
  <c r="P38" i="3" s="1"/>
  <c r="AM27" i="3" s="1"/>
  <c r="E35" i="4"/>
  <c r="O38" i="3" s="1"/>
  <c r="G34" i="4"/>
  <c r="Q37" i="3" s="1"/>
  <c r="F34" i="4"/>
  <c r="P37" i="3" s="1"/>
  <c r="AM26" i="3" s="1"/>
  <c r="E34" i="4"/>
  <c r="O37" i="3" s="1"/>
  <c r="AL26" i="3" s="1"/>
  <c r="G33" i="4"/>
  <c r="F33" i="4"/>
  <c r="P36" i="3" s="1"/>
  <c r="E33" i="4"/>
  <c r="O36" i="3" s="1"/>
  <c r="G32" i="4"/>
  <c r="Q35" i="3" s="1"/>
  <c r="F32" i="4"/>
  <c r="P35" i="3" s="1"/>
  <c r="E32" i="4"/>
  <c r="O35" i="3" s="1"/>
  <c r="G30" i="4"/>
  <c r="Q33" i="3" s="1"/>
  <c r="F30" i="4"/>
  <c r="P33" i="3" s="1"/>
  <c r="E30" i="4"/>
  <c r="O33" i="3" s="1"/>
  <c r="G29" i="4"/>
  <c r="Q32" i="3" s="1"/>
  <c r="F29" i="4"/>
  <c r="P32" i="3" s="1"/>
  <c r="AM22" i="3" s="1"/>
  <c r="E29" i="4"/>
  <c r="O32" i="3" s="1"/>
  <c r="AL22" i="3" s="1"/>
  <c r="G28" i="4"/>
  <c r="Q31" i="3" s="1"/>
  <c r="F28" i="4"/>
  <c r="P31" i="3" s="1"/>
  <c r="E28" i="4"/>
  <c r="O31" i="3" s="1"/>
  <c r="G22" i="4"/>
  <c r="F22" i="4"/>
  <c r="P25" i="3" s="1"/>
  <c r="E22" i="4"/>
  <c r="O25" i="3" s="1"/>
  <c r="G21" i="4"/>
  <c r="Q23" i="3" s="1"/>
  <c r="F21" i="4"/>
  <c r="P24" i="3" s="1"/>
  <c r="E21" i="4"/>
  <c r="O24" i="3" s="1"/>
  <c r="G20" i="4"/>
  <c r="Q22" i="3" s="1"/>
  <c r="F20" i="4"/>
  <c r="P23" i="3" s="1"/>
  <c r="E20" i="4"/>
  <c r="O23" i="3" s="1"/>
  <c r="G19" i="4"/>
  <c r="F19" i="4"/>
  <c r="P22" i="3" s="1"/>
  <c r="E19" i="4"/>
  <c r="O22" i="3" s="1"/>
  <c r="G18" i="4"/>
  <c r="F18" i="4"/>
  <c r="P21" i="3" s="1"/>
  <c r="E18" i="4"/>
  <c r="O21" i="3" s="1"/>
  <c r="G16" i="4"/>
  <c r="Q18" i="3" s="1"/>
  <c r="F16" i="4"/>
  <c r="P19" i="3" s="1"/>
  <c r="AM18" i="3" s="1"/>
  <c r="E16" i="4"/>
  <c r="O19" i="3" s="1"/>
  <c r="G15" i="4"/>
  <c r="G14" i="4" s="1"/>
  <c r="F15" i="4"/>
  <c r="E15" i="4"/>
  <c r="O18" i="3" s="1"/>
  <c r="G13" i="4"/>
  <c r="Q15" i="3" s="1"/>
  <c r="F13" i="4"/>
  <c r="P15" i="3" s="1"/>
  <c r="AM16" i="3" s="1"/>
  <c r="E13" i="4"/>
  <c r="O15" i="3" s="1"/>
  <c r="AL16" i="3" s="1"/>
  <c r="G12" i="4"/>
  <c r="F12" i="4"/>
  <c r="E12" i="4"/>
  <c r="G11" i="4"/>
  <c r="Q13" i="3" s="1"/>
  <c r="F11" i="4"/>
  <c r="P13" i="3" s="1"/>
  <c r="AM14" i="3" s="1"/>
  <c r="E11" i="4"/>
  <c r="O13" i="3" s="1"/>
  <c r="AL14" i="3" s="1"/>
  <c r="G10" i="4"/>
  <c r="Q12" i="3" s="1"/>
  <c r="F10" i="4"/>
  <c r="P12" i="3" s="1"/>
  <c r="AM13" i="3" s="1"/>
  <c r="E10" i="4"/>
  <c r="G9" i="4"/>
  <c r="F9" i="4"/>
  <c r="P11" i="3" s="1"/>
  <c r="AM12" i="3" s="1"/>
  <c r="E9" i="4"/>
  <c r="O11" i="3" s="1"/>
  <c r="AL12" i="3" s="1"/>
  <c r="G8" i="4"/>
  <c r="Q10" i="3" s="1"/>
  <c r="F8" i="4"/>
  <c r="P10" i="3" s="1"/>
  <c r="AM11" i="3" s="1"/>
  <c r="E8" i="4"/>
  <c r="O10" i="3" s="1"/>
  <c r="AL11" i="3" s="1"/>
  <c r="G7" i="4"/>
  <c r="Q9" i="3" s="1"/>
  <c r="F7" i="4"/>
  <c r="P9" i="3" s="1"/>
  <c r="AM10" i="3" s="1"/>
  <c r="E7" i="4"/>
  <c r="E6" i="4" s="1"/>
  <c r="Q62" i="3"/>
  <c r="Q61" i="3" s="1"/>
  <c r="P62" i="3"/>
  <c r="P61" i="3" s="1"/>
  <c r="O62" i="3"/>
  <c r="O61" i="3" s="1"/>
  <c r="AM57" i="3"/>
  <c r="AL57" i="3"/>
  <c r="Q57" i="3"/>
  <c r="Q56" i="3"/>
  <c r="AM52" i="3"/>
  <c r="AL52" i="3"/>
  <c r="Q52" i="3"/>
  <c r="Q49" i="3"/>
  <c r="Q48" i="3" s="1"/>
  <c r="Q43" i="3"/>
  <c r="Q42" i="3"/>
  <c r="AM31" i="3"/>
  <c r="J42" i="3"/>
  <c r="I42" i="3"/>
  <c r="J41" i="3"/>
  <c r="AM29" i="3"/>
  <c r="Q39" i="3"/>
  <c r="AM28" i="3"/>
  <c r="I37" i="3"/>
  <c r="U10" i="3" s="1"/>
  <c r="Y10" i="3" s="1"/>
  <c r="J36" i="3"/>
  <c r="I36" i="3"/>
  <c r="U9" i="3" s="1"/>
  <c r="Y9" i="3" s="1"/>
  <c r="H36" i="3"/>
  <c r="AL33" i="3"/>
  <c r="AL32" i="3"/>
  <c r="AL29" i="3"/>
  <c r="F28" i="3"/>
  <c r="E28" i="3"/>
  <c r="AE25" i="3" s="1"/>
  <c r="D28" i="3"/>
  <c r="AC25" i="3" s="1"/>
  <c r="F27" i="3"/>
  <c r="E27" i="3"/>
  <c r="AF24" i="3" s="1"/>
  <c r="AM25" i="3"/>
  <c r="AL25" i="3"/>
  <c r="Q25" i="3"/>
  <c r="AL24" i="3"/>
  <c r="Q24" i="3"/>
  <c r="J24" i="3"/>
  <c r="F24" i="3"/>
  <c r="F23" i="3"/>
  <c r="AE20" i="3" s="1"/>
  <c r="E23" i="3"/>
  <c r="D23" i="3"/>
  <c r="F22" i="3"/>
  <c r="E22" i="3"/>
  <c r="AM21" i="3"/>
  <c r="AL21" i="3"/>
  <c r="Q21" i="3"/>
  <c r="F20" i="3"/>
  <c r="E20" i="3"/>
  <c r="AD17" i="3" s="1"/>
  <c r="J16" i="3"/>
  <c r="I16" i="3"/>
  <c r="H16" i="3"/>
  <c r="V15" i="3"/>
  <c r="Y15" i="3" s="1"/>
  <c r="Q14" i="3"/>
  <c r="P14" i="3"/>
  <c r="AM15" i="3" s="1"/>
  <c r="O14" i="3"/>
  <c r="AL15" i="3" s="1"/>
  <c r="J14" i="3"/>
  <c r="I14" i="3"/>
  <c r="H14" i="3"/>
  <c r="O12" i="3"/>
  <c r="AL13" i="3" s="1"/>
  <c r="J12" i="3"/>
  <c r="I12" i="3"/>
  <c r="H12" i="3"/>
  <c r="F12" i="3"/>
  <c r="E12" i="3"/>
  <c r="D12" i="3"/>
  <c r="AD11" i="3" s="1"/>
  <c r="AF11" i="3"/>
  <c r="Q11" i="3"/>
  <c r="U8" i="3"/>
  <c r="M4" i="3"/>
  <c r="AB4" i="3" s="1"/>
  <c r="M3" i="3"/>
  <c r="C3" i="3"/>
  <c r="C2" i="3"/>
  <c r="AI2" i="3" s="1"/>
  <c r="Q30" i="3" l="1"/>
  <c r="AD19" i="3"/>
  <c r="AC24" i="3"/>
  <c r="O20" i="3"/>
  <c r="AL19" i="3" s="1"/>
  <c r="AE23" i="3"/>
  <c r="O34" i="3"/>
  <c r="O48" i="3"/>
  <c r="U7" i="3"/>
  <c r="U23" i="3" s="1"/>
  <c r="F17" i="4"/>
  <c r="N17" i="14" s="1"/>
  <c r="P48" i="3"/>
  <c r="AD32" i="3"/>
  <c r="F30" i="3"/>
  <c r="P20" i="3"/>
  <c r="P34" i="3"/>
  <c r="Q20" i="3"/>
  <c r="F27" i="4"/>
  <c r="N27" i="14" s="1"/>
  <c r="O44" i="3"/>
  <c r="D30" i="3"/>
  <c r="P44" i="3"/>
  <c r="AE33" i="3"/>
  <c r="AC12" i="3"/>
  <c r="AF18" i="3"/>
  <c r="AC18" i="3"/>
  <c r="AF33" i="3"/>
  <c r="AF43" i="3"/>
  <c r="AF19" i="3"/>
  <c r="AC19" i="3"/>
  <c r="AL45" i="3" s="1"/>
  <c r="AC29" i="3"/>
  <c r="AC43" i="3"/>
  <c r="AE19" i="3"/>
  <c r="AM45" i="3" s="1"/>
  <c r="AD42" i="3"/>
  <c r="AD22" i="3"/>
  <c r="AF22" i="3"/>
  <c r="AF42" i="3"/>
  <c r="P18" i="3"/>
  <c r="F14" i="4"/>
  <c r="N14" i="14" s="1"/>
  <c r="AM65" i="3"/>
  <c r="AE8" i="3"/>
  <c r="AF50" i="3"/>
  <c r="AD8" i="3"/>
  <c r="AF34" i="3"/>
  <c r="AC10" i="3"/>
  <c r="AC9" i="3"/>
  <c r="AC13" i="3"/>
  <c r="AD57" i="3"/>
  <c r="J9" i="3"/>
  <c r="AD20" i="3"/>
  <c r="AD24" i="3"/>
  <c r="AM33" i="3"/>
  <c r="AF53" i="3"/>
  <c r="AF57" i="3"/>
  <c r="O9" i="3"/>
  <c r="AL10" i="3" s="1"/>
  <c r="V17" i="3"/>
  <c r="Y17" i="3" s="1"/>
  <c r="O30" i="3"/>
  <c r="AL23" i="3"/>
  <c r="AC17" i="3"/>
  <c r="P30" i="3"/>
  <c r="AM23" i="3"/>
  <c r="AC14" i="3"/>
  <c r="AD48" i="3"/>
  <c r="AF41" i="3"/>
  <c r="AE14" i="3"/>
  <c r="AC11" i="3"/>
  <c r="AD35" i="3"/>
  <c r="AF60" i="3"/>
  <c r="AE11" i="3"/>
  <c r="AC21" i="3"/>
  <c r="AF55" i="3"/>
  <c r="O54" i="3"/>
  <c r="AF25" i="3"/>
  <c r="P54" i="3"/>
  <c r="AF54" i="3"/>
  <c r="T4" i="3"/>
  <c r="AI4" i="3" s="1"/>
  <c r="M6" i="14"/>
  <c r="O111" i="14"/>
  <c r="AF36" i="3"/>
  <c r="I39" i="3"/>
  <c r="AD52" i="3" s="1"/>
  <c r="N7" i="14"/>
  <c r="O8" i="14"/>
  <c r="M10" i="14"/>
  <c r="N11" i="14"/>
  <c r="O12" i="14"/>
  <c r="O15" i="14"/>
  <c r="M19" i="14"/>
  <c r="N20" i="14"/>
  <c r="O21" i="14"/>
  <c r="N28" i="14"/>
  <c r="O29" i="14"/>
  <c r="M32" i="14"/>
  <c r="N33" i="14"/>
  <c r="O34" i="14"/>
  <c r="M36" i="14"/>
  <c r="N37" i="14"/>
  <c r="O38" i="14"/>
  <c r="M40" i="14"/>
  <c r="O41" i="14"/>
  <c r="M43" i="14"/>
  <c r="N44" i="14"/>
  <c r="O46" i="14"/>
  <c r="M48" i="14"/>
  <c r="N49" i="14"/>
  <c r="O50" i="14"/>
  <c r="O52" i="14"/>
  <c r="M54" i="14"/>
  <c r="F51" i="4"/>
  <c r="N55" i="14"/>
  <c r="Q58" i="3"/>
  <c r="Q54" i="3" s="1"/>
  <c r="O56" i="14"/>
  <c r="M58" i="14"/>
  <c r="N59" i="14"/>
  <c r="N74" i="14"/>
  <c r="O75" i="14"/>
  <c r="M77" i="14"/>
  <c r="N78" i="14"/>
  <c r="O79" i="14"/>
  <c r="F82" i="4"/>
  <c r="M86" i="14"/>
  <c r="N87" i="14"/>
  <c r="O88" i="14"/>
  <c r="M90" i="14"/>
  <c r="N91" i="14"/>
  <c r="O92" i="14"/>
  <c r="E111" i="4"/>
  <c r="M102" i="14"/>
  <c r="N103" i="14"/>
  <c r="O104" i="14"/>
  <c r="M106" i="14"/>
  <c r="N107" i="14"/>
  <c r="O108" i="14"/>
  <c r="M115" i="14"/>
  <c r="N116" i="14"/>
  <c r="O117" i="14"/>
  <c r="M119" i="14"/>
  <c r="N128" i="14"/>
  <c r="G127" i="4"/>
  <c r="O129" i="14"/>
  <c r="M133" i="14"/>
  <c r="N134" i="14"/>
  <c r="O135" i="14"/>
  <c r="M137" i="14"/>
  <c r="N140" i="14"/>
  <c r="G139" i="4"/>
  <c r="O141" i="14"/>
  <c r="AF30" i="3"/>
  <c r="AF12" i="3"/>
  <c r="Y13" i="3"/>
  <c r="AE13" i="3"/>
  <c r="AC39" i="3"/>
  <c r="AM19" i="3"/>
  <c r="AC40" i="3"/>
  <c r="AE22" i="3"/>
  <c r="AF44" i="3"/>
  <c r="AC48" i="3"/>
  <c r="AF49" i="3"/>
  <c r="O7" i="14"/>
  <c r="M9" i="14"/>
  <c r="N10" i="14"/>
  <c r="O11" i="14"/>
  <c r="M13" i="14"/>
  <c r="O14" i="14"/>
  <c r="E14" i="4"/>
  <c r="E24" i="4" s="1"/>
  <c r="M16" i="14"/>
  <c r="M18" i="14"/>
  <c r="N19" i="14"/>
  <c r="O20" i="14"/>
  <c r="M22" i="14"/>
  <c r="O28" i="14"/>
  <c r="E27" i="4"/>
  <c r="M30" i="14"/>
  <c r="N32" i="14"/>
  <c r="O33" i="14"/>
  <c r="M35" i="14"/>
  <c r="N36" i="14"/>
  <c r="Q40" i="3"/>
  <c r="O37" i="14"/>
  <c r="AL31" i="3"/>
  <c r="M39" i="14"/>
  <c r="AM32" i="3"/>
  <c r="N40" i="14"/>
  <c r="M42" i="14"/>
  <c r="N43" i="14"/>
  <c r="O44" i="14"/>
  <c r="M47" i="14"/>
  <c r="N48" i="14"/>
  <c r="O49" i="14"/>
  <c r="O51" i="14"/>
  <c r="M53" i="14"/>
  <c r="N54" i="14"/>
  <c r="O55" i="14"/>
  <c r="M57" i="14"/>
  <c r="F58" i="4"/>
  <c r="O59" i="14"/>
  <c r="G82" i="4"/>
  <c r="O74" i="14"/>
  <c r="E82" i="4"/>
  <c r="M76" i="14"/>
  <c r="N77" i="14"/>
  <c r="O78" i="14"/>
  <c r="M80" i="14"/>
  <c r="E95" i="4"/>
  <c r="M85" i="14"/>
  <c r="N86" i="14"/>
  <c r="O87" i="14"/>
  <c r="M89" i="14"/>
  <c r="N90" i="14"/>
  <c r="O91" i="14"/>
  <c r="M93" i="14"/>
  <c r="N102" i="14"/>
  <c r="O103" i="14"/>
  <c r="M105" i="14"/>
  <c r="N106" i="14"/>
  <c r="O107" i="14"/>
  <c r="M109" i="14"/>
  <c r="M114" i="14"/>
  <c r="N115" i="14"/>
  <c r="O116" i="14"/>
  <c r="M118" i="14"/>
  <c r="N119" i="14"/>
  <c r="O128" i="14"/>
  <c r="M130" i="14"/>
  <c r="N133" i="14"/>
  <c r="O134" i="14"/>
  <c r="M136" i="14"/>
  <c r="N137" i="14"/>
  <c r="O140" i="14"/>
  <c r="AF29" i="3"/>
  <c r="AE9" i="3"/>
  <c r="AE10" i="3"/>
  <c r="AC31" i="3"/>
  <c r="AF32" i="3"/>
  <c r="AC33" i="3"/>
  <c r="AF13" i="3"/>
  <c r="AC34" i="3"/>
  <c r="AF14" i="3"/>
  <c r="AC36" i="3"/>
  <c r="AC54" i="3"/>
  <c r="AC55" i="3"/>
  <c r="M8" i="14"/>
  <c r="N9" i="14"/>
  <c r="O10" i="14"/>
  <c r="M12" i="14"/>
  <c r="N13" i="14"/>
  <c r="M15" i="14"/>
  <c r="N16" i="14"/>
  <c r="N18" i="14"/>
  <c r="G17" i="4"/>
  <c r="O19" i="14"/>
  <c r="E17" i="4"/>
  <c r="M21" i="14"/>
  <c r="N22" i="14"/>
  <c r="G27" i="4"/>
  <c r="M29" i="14"/>
  <c r="N30" i="14"/>
  <c r="O32" i="14"/>
  <c r="M34" i="14"/>
  <c r="N35" i="14"/>
  <c r="O36" i="14"/>
  <c r="M38" i="14"/>
  <c r="N39" i="14"/>
  <c r="O40" i="14"/>
  <c r="N42" i="14"/>
  <c r="O43" i="14"/>
  <c r="M46" i="14"/>
  <c r="N47" i="14"/>
  <c r="O48" i="14"/>
  <c r="M50" i="14"/>
  <c r="M52" i="14"/>
  <c r="N53" i="14"/>
  <c r="O54" i="14"/>
  <c r="M56" i="14"/>
  <c r="N57" i="14"/>
  <c r="O58" i="14"/>
  <c r="M75" i="14"/>
  <c r="N76" i="14"/>
  <c r="O77" i="14"/>
  <c r="M79" i="14"/>
  <c r="N80" i="14"/>
  <c r="F95" i="4"/>
  <c r="F97" i="4" s="1"/>
  <c r="N85" i="14"/>
  <c r="G95" i="4"/>
  <c r="O86" i="14"/>
  <c r="M88" i="14"/>
  <c r="N89" i="14"/>
  <c r="O90" i="14"/>
  <c r="M92" i="14"/>
  <c r="N93" i="14"/>
  <c r="O102" i="14"/>
  <c r="M104" i="14"/>
  <c r="N105" i="14"/>
  <c r="O106" i="14"/>
  <c r="M108" i="14"/>
  <c r="N109" i="14"/>
  <c r="N114" i="14"/>
  <c r="O115" i="14"/>
  <c r="M117" i="14"/>
  <c r="N118" i="14"/>
  <c r="O119" i="14"/>
  <c r="M129" i="14"/>
  <c r="N130" i="14"/>
  <c r="O133" i="14"/>
  <c r="M135" i="14"/>
  <c r="N136" i="14"/>
  <c r="O137" i="14"/>
  <c r="M141" i="14"/>
  <c r="Q8" i="3"/>
  <c r="AD13" i="3"/>
  <c r="AE24" i="3"/>
  <c r="AE48" i="3"/>
  <c r="AC49" i="3"/>
  <c r="M7" i="14"/>
  <c r="F6" i="4"/>
  <c r="F24" i="4" s="1"/>
  <c r="N8" i="14"/>
  <c r="G6" i="4"/>
  <c r="O9" i="14"/>
  <c r="M11" i="14"/>
  <c r="N12" i="14"/>
  <c r="O13" i="14"/>
  <c r="N15" i="14"/>
  <c r="O16" i="14"/>
  <c r="O18" i="14"/>
  <c r="M20" i="14"/>
  <c r="N21" i="14"/>
  <c r="O22" i="14"/>
  <c r="M28" i="14"/>
  <c r="N29" i="14"/>
  <c r="O30" i="14"/>
  <c r="M33" i="14"/>
  <c r="N34" i="14"/>
  <c r="O35" i="14"/>
  <c r="M37" i="14"/>
  <c r="N38" i="14"/>
  <c r="O39" i="14"/>
  <c r="F41" i="4"/>
  <c r="O42" i="14"/>
  <c r="M44" i="14"/>
  <c r="F45" i="4"/>
  <c r="N46" i="14"/>
  <c r="G45" i="4"/>
  <c r="O47" i="14"/>
  <c r="M49" i="14"/>
  <c r="N50" i="14"/>
  <c r="N52" i="14"/>
  <c r="O53" i="14"/>
  <c r="M55" i="14"/>
  <c r="N56" i="14"/>
  <c r="O57" i="14"/>
  <c r="M59" i="14"/>
  <c r="M74" i="14"/>
  <c r="N75" i="14"/>
  <c r="O76" i="14"/>
  <c r="M78" i="14"/>
  <c r="N79" i="14"/>
  <c r="O80" i="14"/>
  <c r="O85" i="14"/>
  <c r="M87" i="14"/>
  <c r="N88" i="14"/>
  <c r="O89" i="14"/>
  <c r="M91" i="14"/>
  <c r="N92" i="14"/>
  <c r="O93" i="14"/>
  <c r="M103" i="14"/>
  <c r="N104" i="14"/>
  <c r="O105" i="14"/>
  <c r="M107" i="14"/>
  <c r="N108" i="14"/>
  <c r="O109" i="14"/>
  <c r="G121" i="4"/>
  <c r="G123" i="4" s="1"/>
  <c r="O114" i="14"/>
  <c r="H23" i="3"/>
  <c r="AC41" i="3" s="1"/>
  <c r="M116" i="14"/>
  <c r="N117" i="14"/>
  <c r="O118" i="14"/>
  <c r="E127" i="4"/>
  <c r="E143" i="4" s="1"/>
  <c r="M128" i="14"/>
  <c r="F127" i="4"/>
  <c r="N129" i="14"/>
  <c r="O130" i="14"/>
  <c r="E132" i="4"/>
  <c r="M134" i="14"/>
  <c r="N135" i="14"/>
  <c r="G132" i="4"/>
  <c r="O136" i="14"/>
  <c r="M140" i="14"/>
  <c r="N141" i="14"/>
  <c r="T2" i="3"/>
  <c r="M2" i="3"/>
  <c r="Y7" i="3"/>
  <c r="AF9" i="3"/>
  <c r="AE42" i="3"/>
  <c r="I48" i="3"/>
  <c r="AC61" i="3" s="1"/>
  <c r="F139" i="4"/>
  <c r="AF8" i="3"/>
  <c r="AF10" i="3"/>
  <c r="Y14" i="3"/>
  <c r="AF35" i="3"/>
  <c r="AD18" i="3"/>
  <c r="Y20" i="3"/>
  <c r="AF39" i="3"/>
  <c r="J28" i="3"/>
  <c r="AE21" i="3"/>
  <c r="AE31" i="3"/>
  <c r="AD31" i="3"/>
  <c r="D17" i="3"/>
  <c r="J18" i="3"/>
  <c r="AE39" i="3"/>
  <c r="AD39" i="3"/>
  <c r="AF48" i="3"/>
  <c r="AM43" i="3" s="1"/>
  <c r="AM40" i="3" s="1"/>
  <c r="J34" i="3"/>
  <c r="Y8" i="3"/>
  <c r="AF31" i="3"/>
  <c r="E17" i="3"/>
  <c r="AF20" i="3"/>
  <c r="AD40" i="3"/>
  <c r="AB2" i="3"/>
  <c r="P8" i="3"/>
  <c r="AC8" i="3"/>
  <c r="AD29" i="3"/>
  <c r="AC30" i="3"/>
  <c r="AC32" i="3"/>
  <c r="W12" i="3"/>
  <c r="W23" i="3" s="1"/>
  <c r="AE12" i="3"/>
  <c r="AD33" i="3"/>
  <c r="AD36" i="3"/>
  <c r="F17" i="3"/>
  <c r="AE7" i="3" s="1"/>
  <c r="AE17" i="3"/>
  <c r="H18" i="3"/>
  <c r="AE18" i="3"/>
  <c r="AC20" i="3"/>
  <c r="AF21" i="3"/>
  <c r="AF40" i="3"/>
  <c r="AC22" i="3"/>
  <c r="AE41" i="3"/>
  <c r="AC42" i="3"/>
  <c r="AD25" i="3"/>
  <c r="AD23" i="3"/>
  <c r="AC23" i="3"/>
  <c r="AE44" i="3"/>
  <c r="AD44" i="3"/>
  <c r="U27" i="3"/>
  <c r="AE29" i="3"/>
  <c r="AE36" i="3"/>
  <c r="AL65" i="3"/>
  <c r="E121" i="4"/>
  <c r="Y32" i="3"/>
  <c r="V30" i="3"/>
  <c r="AE35" i="3"/>
  <c r="E139" i="4"/>
  <c r="H47" i="3"/>
  <c r="AE30" i="3"/>
  <c r="AD30" i="3"/>
  <c r="AE32" i="3"/>
  <c r="AE34" i="3"/>
  <c r="AD34" i="3"/>
  <c r="AC35" i="3"/>
  <c r="AF17" i="3"/>
  <c r="I18" i="3"/>
  <c r="E30" i="3"/>
  <c r="AD16" i="3" s="1"/>
  <c r="H28" i="3"/>
  <c r="AE43" i="3"/>
  <c r="I28" i="3"/>
  <c r="H34" i="3"/>
  <c r="AC50" i="3"/>
  <c r="U28" i="3"/>
  <c r="Y28" i="3" s="1"/>
  <c r="AC53" i="3"/>
  <c r="W31" i="3"/>
  <c r="J39" i="3"/>
  <c r="AF56" i="3"/>
  <c r="X39" i="3"/>
  <c r="Y39" i="3" s="1"/>
  <c r="AD54" i="3"/>
  <c r="F31" i="4"/>
  <c r="G31" i="4"/>
  <c r="Q36" i="3"/>
  <c r="E31" i="4"/>
  <c r="I34" i="3"/>
  <c r="AE49" i="3"/>
  <c r="AE50" i="3"/>
  <c r="AE53" i="3"/>
  <c r="AE54" i="3"/>
  <c r="AE55" i="3"/>
  <c r="AD55" i="3"/>
  <c r="AD43" i="3"/>
  <c r="AF61" i="3"/>
  <c r="AD49" i="3"/>
  <c r="AE57" i="3"/>
  <c r="E45" i="4"/>
  <c r="F111" i="4"/>
  <c r="AC56" i="3"/>
  <c r="AC57" i="3"/>
  <c r="AE56" i="3"/>
  <c r="AD56" i="3"/>
  <c r="AE60" i="3"/>
  <c r="AD50" i="3"/>
  <c r="AD53" i="3"/>
  <c r="E41" i="4"/>
  <c r="E51" i="4"/>
  <c r="F121" i="4"/>
  <c r="F132" i="4"/>
  <c r="AM9" i="3" l="1"/>
  <c r="O8" i="3"/>
  <c r="V12" i="3"/>
  <c r="V23" i="3" s="1"/>
  <c r="V42" i="3" s="1"/>
  <c r="Q34" i="3"/>
  <c r="AL43" i="3"/>
  <c r="AL40" i="3" s="1"/>
  <c r="AL46" i="3"/>
  <c r="AE52" i="3"/>
  <c r="AD41" i="3"/>
  <c r="AC52" i="3"/>
  <c r="P17" i="3"/>
  <c r="P27" i="3" s="1"/>
  <c r="AM17" i="3"/>
  <c r="M24" i="14"/>
  <c r="M132" i="14"/>
  <c r="M127" i="14"/>
  <c r="M17" i="14"/>
  <c r="AL18" i="3"/>
  <c r="M82" i="14"/>
  <c r="M27" i="14"/>
  <c r="AM36" i="3"/>
  <c r="N51" i="14"/>
  <c r="AL35" i="3"/>
  <c r="M45" i="14"/>
  <c r="O31" i="14"/>
  <c r="N132" i="14"/>
  <c r="M51" i="14"/>
  <c r="N24" i="14"/>
  <c r="F61" i="4"/>
  <c r="F63" i="4" s="1"/>
  <c r="N31" i="14"/>
  <c r="AM46" i="3"/>
  <c r="AM44" i="3" s="1"/>
  <c r="AM48" i="3" s="1"/>
  <c r="N139" i="14"/>
  <c r="N127" i="14"/>
  <c r="N6" i="14"/>
  <c r="M41" i="14"/>
  <c r="M143" i="14"/>
  <c r="E61" i="4"/>
  <c r="M31" i="14"/>
  <c r="M139" i="14"/>
  <c r="E123" i="4"/>
  <c r="M121" i="14"/>
  <c r="AF28" i="3"/>
  <c r="O121" i="14"/>
  <c r="N45" i="14"/>
  <c r="O6" i="14"/>
  <c r="G24" i="4"/>
  <c r="N95" i="14"/>
  <c r="N58" i="14"/>
  <c r="O139" i="14"/>
  <c r="M111" i="14"/>
  <c r="F123" i="4"/>
  <c r="N121" i="14"/>
  <c r="N111" i="14"/>
  <c r="N97" i="14"/>
  <c r="G61" i="4"/>
  <c r="AL36" i="3"/>
  <c r="O123" i="14"/>
  <c r="AD7" i="3"/>
  <c r="G143" i="4"/>
  <c r="G145" i="4" s="1"/>
  <c r="O132" i="14"/>
  <c r="Q47" i="3"/>
  <c r="Q44" i="3" s="1"/>
  <c r="O45" i="14"/>
  <c r="N41" i="14"/>
  <c r="G97" i="4"/>
  <c r="O95" i="14"/>
  <c r="O27" i="14"/>
  <c r="O17" i="14"/>
  <c r="Q19" i="3"/>
  <c r="Q17" i="3" s="1"/>
  <c r="Q27" i="3" s="1"/>
  <c r="E97" i="4"/>
  <c r="E148" i="4" s="1"/>
  <c r="M95" i="14"/>
  <c r="O82" i="14"/>
  <c r="M14" i="14"/>
  <c r="O127" i="14"/>
  <c r="N82" i="14"/>
  <c r="AL34" i="3"/>
  <c r="AD47" i="3"/>
  <c r="AE47" i="3"/>
  <c r="U42" i="3"/>
  <c r="AM24" i="3"/>
  <c r="H30" i="3"/>
  <c r="AC38" i="3"/>
  <c r="AC60" i="3"/>
  <c r="H46" i="3"/>
  <c r="H50" i="3" s="1"/>
  <c r="X38" i="3"/>
  <c r="F143" i="4"/>
  <c r="E63" i="4"/>
  <c r="J50" i="3"/>
  <c r="AF52" i="3"/>
  <c r="AE38" i="3"/>
  <c r="AD38" i="3"/>
  <c r="I30" i="3"/>
  <c r="AC28" i="3"/>
  <c r="AL44" i="3"/>
  <c r="AL48" i="3" s="1"/>
  <c r="AD61" i="3"/>
  <c r="I46" i="3"/>
  <c r="AE61" i="3"/>
  <c r="X21" i="3"/>
  <c r="D32" i="3"/>
  <c r="AC47" i="3"/>
  <c r="Y27" i="3"/>
  <c r="U25" i="3"/>
  <c r="Y25" i="3" s="1"/>
  <c r="AF47" i="3"/>
  <c r="E32" i="3"/>
  <c r="AF16" i="3"/>
  <c r="AE16" i="3"/>
  <c r="AC16" i="3"/>
  <c r="F32" i="3"/>
  <c r="AD60" i="3"/>
  <c r="AL27" i="3"/>
  <c r="Y31" i="3"/>
  <c r="W30" i="3"/>
  <c r="W41" i="3" s="1"/>
  <c r="AE28" i="3"/>
  <c r="AD28" i="3"/>
  <c r="AC7" i="3"/>
  <c r="AF7" i="3"/>
  <c r="AF38" i="3"/>
  <c r="J30" i="3"/>
  <c r="AF27" i="3" s="1"/>
  <c r="O17" i="3"/>
  <c r="AL17" i="3"/>
  <c r="AM60" i="3"/>
  <c r="AM56" i="3" s="1"/>
  <c r="V41" i="3"/>
  <c r="M4" i="1"/>
  <c r="M3" i="1"/>
  <c r="C4" i="1"/>
  <c r="C3" i="1"/>
  <c r="C2" i="1"/>
  <c r="AI2" i="1" s="1"/>
  <c r="Q62" i="1"/>
  <c r="O62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7" i="1"/>
  <c r="P47" i="1"/>
  <c r="O47" i="1"/>
  <c r="Q46" i="1"/>
  <c r="P46" i="1"/>
  <c r="O46" i="1"/>
  <c r="Q45" i="1"/>
  <c r="P45" i="1"/>
  <c r="O45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19" i="1"/>
  <c r="P19" i="1"/>
  <c r="O19" i="1"/>
  <c r="Q18" i="1"/>
  <c r="P18" i="1"/>
  <c r="O18" i="1"/>
  <c r="AU58" i="2"/>
  <c r="AT58" i="2"/>
  <c r="AS58" i="2"/>
  <c r="AU51" i="2"/>
  <c r="AT51" i="2"/>
  <c r="AS51" i="2"/>
  <c r="AU45" i="2"/>
  <c r="AT45" i="2"/>
  <c r="AS45" i="2"/>
  <c r="AU41" i="2"/>
  <c r="AT41" i="2"/>
  <c r="AS41" i="2"/>
  <c r="AU31" i="2"/>
  <c r="AT31" i="2"/>
  <c r="AS31" i="2"/>
  <c r="AU27" i="2"/>
  <c r="AT27" i="2"/>
  <c r="AS27" i="2"/>
  <c r="AU17" i="2"/>
  <c r="AT17" i="2"/>
  <c r="AS17" i="2"/>
  <c r="AU14" i="2"/>
  <c r="AT14" i="2"/>
  <c r="AS14" i="2"/>
  <c r="AU6" i="2"/>
  <c r="AT6" i="2"/>
  <c r="AS6" i="2"/>
  <c r="AQ58" i="2"/>
  <c r="AP58" i="2"/>
  <c r="AO58" i="2"/>
  <c r="AQ51" i="2"/>
  <c r="AP51" i="2"/>
  <c r="AO51" i="2"/>
  <c r="AQ45" i="2"/>
  <c r="AP45" i="2"/>
  <c r="AO45" i="2"/>
  <c r="AQ41" i="2"/>
  <c r="AP41" i="2"/>
  <c r="AO41" i="2"/>
  <c r="AQ31" i="2"/>
  <c r="AP31" i="2"/>
  <c r="AO31" i="2"/>
  <c r="AQ27" i="2"/>
  <c r="AP27" i="2"/>
  <c r="AO27" i="2"/>
  <c r="AQ17" i="2"/>
  <c r="AP17" i="2"/>
  <c r="AO17" i="2"/>
  <c r="AQ14" i="2"/>
  <c r="AP14" i="2"/>
  <c r="AO14" i="2"/>
  <c r="AQ6" i="2"/>
  <c r="AP6" i="2"/>
  <c r="AO6" i="2"/>
  <c r="AM58" i="2"/>
  <c r="AL58" i="2"/>
  <c r="AK58" i="2"/>
  <c r="AM51" i="2"/>
  <c r="AL51" i="2"/>
  <c r="AK51" i="2"/>
  <c r="AM45" i="2"/>
  <c r="AL45" i="2"/>
  <c r="AK45" i="2"/>
  <c r="AM41" i="2"/>
  <c r="AL41" i="2"/>
  <c r="AK41" i="2"/>
  <c r="AM31" i="2"/>
  <c r="AL31" i="2"/>
  <c r="AK31" i="2"/>
  <c r="AM27" i="2"/>
  <c r="AL27" i="2"/>
  <c r="AK27" i="2"/>
  <c r="AM17" i="2"/>
  <c r="AL17" i="2"/>
  <c r="AK17" i="2"/>
  <c r="AM14" i="2"/>
  <c r="AL14" i="2"/>
  <c r="AK14" i="2"/>
  <c r="AM6" i="2"/>
  <c r="AL6" i="2"/>
  <c r="AK6" i="2"/>
  <c r="AI58" i="2"/>
  <c r="AH58" i="2"/>
  <c r="AG58" i="2"/>
  <c r="AI51" i="2"/>
  <c r="AH51" i="2"/>
  <c r="AG51" i="2"/>
  <c r="AI45" i="2"/>
  <c r="AH45" i="2"/>
  <c r="AG45" i="2"/>
  <c r="AI41" i="2"/>
  <c r="AH41" i="2"/>
  <c r="AG41" i="2"/>
  <c r="AI31" i="2"/>
  <c r="AH31" i="2"/>
  <c r="AG31" i="2"/>
  <c r="AI27" i="2"/>
  <c r="AH27" i="2"/>
  <c r="AG27" i="2"/>
  <c r="AI17" i="2"/>
  <c r="AH17" i="2"/>
  <c r="AG17" i="2"/>
  <c r="AI14" i="2"/>
  <c r="AH14" i="2"/>
  <c r="AG14" i="2"/>
  <c r="AI6" i="2"/>
  <c r="AH6" i="2"/>
  <c r="AG6" i="2"/>
  <c r="AE58" i="2"/>
  <c r="AD58" i="2"/>
  <c r="AC58" i="2"/>
  <c r="AE51" i="2"/>
  <c r="AD51" i="2"/>
  <c r="AC51" i="2"/>
  <c r="AE45" i="2"/>
  <c r="AD45" i="2"/>
  <c r="AC45" i="2"/>
  <c r="AE41" i="2"/>
  <c r="AD41" i="2"/>
  <c r="AC41" i="2"/>
  <c r="AE31" i="2"/>
  <c r="AD31" i="2"/>
  <c r="AC31" i="2"/>
  <c r="AE27" i="2"/>
  <c r="AD27" i="2"/>
  <c r="AC27" i="2"/>
  <c r="AE17" i="2"/>
  <c r="AD17" i="2"/>
  <c r="AC17" i="2"/>
  <c r="AE14" i="2"/>
  <c r="AD14" i="2"/>
  <c r="AC14" i="2"/>
  <c r="AE6" i="2"/>
  <c r="AD6" i="2"/>
  <c r="AC6" i="2"/>
  <c r="AD6" i="3" l="1"/>
  <c r="Y12" i="3"/>
  <c r="AE6" i="3"/>
  <c r="O27" i="3"/>
  <c r="Q64" i="3"/>
  <c r="Q66" i="3" s="1"/>
  <c r="Q69" i="3" s="1"/>
  <c r="AC6" i="3"/>
  <c r="AF6" i="3"/>
  <c r="U41" i="3"/>
  <c r="E17" i="2"/>
  <c r="I27" i="14"/>
  <c r="G58" i="2"/>
  <c r="K58" i="14" s="1"/>
  <c r="AT24" i="2"/>
  <c r="F58" i="2"/>
  <c r="J58" i="14" s="1"/>
  <c r="P62" i="1"/>
  <c r="AL9" i="3"/>
  <c r="AC24" i="2"/>
  <c r="AU61" i="2"/>
  <c r="AH24" i="2"/>
  <c r="AD24" i="2"/>
  <c r="AO61" i="2"/>
  <c r="AK24" i="2"/>
  <c r="AI61" i="2"/>
  <c r="E14" i="2"/>
  <c r="I14" i="14" s="1"/>
  <c r="AG24" i="2"/>
  <c r="AL61" i="2"/>
  <c r="AL24" i="2"/>
  <c r="AO24" i="2"/>
  <c r="G17" i="2"/>
  <c r="K17" i="14" s="1"/>
  <c r="AP24" i="2"/>
  <c r="AS24" i="2"/>
  <c r="AI24" i="2"/>
  <c r="AH61" i="2"/>
  <c r="AQ24" i="2"/>
  <c r="F14" i="2"/>
  <c r="J14" i="14" s="1"/>
  <c r="AC61" i="2"/>
  <c r="AK61" i="2"/>
  <c r="AP61" i="2"/>
  <c r="AQ61" i="2"/>
  <c r="AS61" i="2"/>
  <c r="AM24" i="2"/>
  <c r="AT61" i="2"/>
  <c r="AE24" i="2"/>
  <c r="AD61" i="2"/>
  <c r="AU24" i="2"/>
  <c r="K127" i="14"/>
  <c r="J132" i="14"/>
  <c r="AE61" i="2"/>
  <c r="AG61" i="2"/>
  <c r="AM61" i="2"/>
  <c r="T4" i="1"/>
  <c r="AI4" i="1" s="1"/>
  <c r="AB4" i="1"/>
  <c r="F147" i="4"/>
  <c r="N63" i="14"/>
  <c r="N147" i="14" s="1"/>
  <c r="AL60" i="3"/>
  <c r="AL56" i="3" s="1"/>
  <c r="Y30" i="3"/>
  <c r="F145" i="4"/>
  <c r="N143" i="14"/>
  <c r="AM35" i="3"/>
  <c r="AM20" i="3" s="1"/>
  <c r="AM37" i="3" s="1"/>
  <c r="P64" i="3"/>
  <c r="P66" i="3" s="1"/>
  <c r="N123" i="14"/>
  <c r="O145" i="14"/>
  <c r="M97" i="14"/>
  <c r="O97" i="14"/>
  <c r="O143" i="14"/>
  <c r="G63" i="4"/>
  <c r="O61" i="14"/>
  <c r="M123" i="14"/>
  <c r="E145" i="4"/>
  <c r="N61" i="14"/>
  <c r="E147" i="4"/>
  <c r="M63" i="14"/>
  <c r="M147" i="14" s="1"/>
  <c r="AC27" i="3"/>
  <c r="G148" i="4"/>
  <c r="O24" i="14"/>
  <c r="M61" i="14"/>
  <c r="Q11" i="1"/>
  <c r="K9" i="14"/>
  <c r="G9" i="14" s="1"/>
  <c r="Q11" i="13" s="1"/>
  <c r="I82" i="14"/>
  <c r="I127" i="14"/>
  <c r="P9" i="1"/>
  <c r="AM10" i="1" s="1"/>
  <c r="J7" i="14"/>
  <c r="F7" i="14" s="1"/>
  <c r="Q10" i="1"/>
  <c r="K8" i="14"/>
  <c r="G8" i="14" s="1"/>
  <c r="Q10" i="13" s="1"/>
  <c r="P13" i="1"/>
  <c r="AM14" i="1" s="1"/>
  <c r="J11" i="14"/>
  <c r="F11" i="14" s="1"/>
  <c r="P13" i="13" s="1"/>
  <c r="AM14" i="13" s="1"/>
  <c r="Q14" i="1"/>
  <c r="K12" i="14"/>
  <c r="G12" i="14" s="1"/>
  <c r="Q14" i="13" s="1"/>
  <c r="I15" i="14"/>
  <c r="E15" i="14" s="1"/>
  <c r="O18" i="13" s="1"/>
  <c r="AM17" i="1"/>
  <c r="J16" i="14"/>
  <c r="F16" i="14" s="1"/>
  <c r="P19" i="13" s="1"/>
  <c r="K18" i="14"/>
  <c r="G18" i="14" s="1"/>
  <c r="Q21" i="13" s="1"/>
  <c r="I20" i="14"/>
  <c r="E20" i="14" s="1"/>
  <c r="O23" i="13" s="1"/>
  <c r="J21" i="14"/>
  <c r="F21" i="14" s="1"/>
  <c r="P24" i="13" s="1"/>
  <c r="K22" i="14"/>
  <c r="G22" i="14" s="1"/>
  <c r="Q25" i="13" s="1"/>
  <c r="O32" i="1"/>
  <c r="AL22" i="1" s="1"/>
  <c r="I29" i="14"/>
  <c r="E29" i="14" s="1"/>
  <c r="P33" i="1"/>
  <c r="J30" i="14"/>
  <c r="F30" i="14" s="1"/>
  <c r="Q35" i="1"/>
  <c r="K32" i="14"/>
  <c r="G32" i="14" s="1"/>
  <c r="I34" i="14"/>
  <c r="E34" i="14" s="1"/>
  <c r="J35" i="14"/>
  <c r="F35" i="14" s="1"/>
  <c r="Q39" i="1"/>
  <c r="K36" i="14"/>
  <c r="G36" i="14" s="1"/>
  <c r="Q39" i="13" s="1"/>
  <c r="I38" i="14"/>
  <c r="E38" i="14" s="1"/>
  <c r="J39" i="14"/>
  <c r="F39" i="14" s="1"/>
  <c r="Q43" i="1"/>
  <c r="K40" i="14"/>
  <c r="G40" i="14" s="1"/>
  <c r="Q43" i="13" s="1"/>
  <c r="AL33" i="1"/>
  <c r="I43" i="14"/>
  <c r="E43" i="14" s="1"/>
  <c r="O46" i="13" s="1"/>
  <c r="AM34" i="1"/>
  <c r="J44" i="14"/>
  <c r="F44" i="14" s="1"/>
  <c r="K46" i="14"/>
  <c r="G46" i="14" s="1"/>
  <c r="Q49" i="13" s="1"/>
  <c r="I48" i="14"/>
  <c r="E48" i="14" s="1"/>
  <c r="O51" i="13" s="1"/>
  <c r="J49" i="14"/>
  <c r="F49" i="14" s="1"/>
  <c r="P52" i="13" s="1"/>
  <c r="K50" i="14"/>
  <c r="G50" i="14" s="1"/>
  <c r="Q53" i="13" s="1"/>
  <c r="I53" i="14"/>
  <c r="E53" i="14" s="1"/>
  <c r="O56" i="13" s="1"/>
  <c r="J54" i="14"/>
  <c r="F54" i="14" s="1"/>
  <c r="P57" i="13" s="1"/>
  <c r="K55" i="14"/>
  <c r="G55" i="14" s="1"/>
  <c r="Q58" i="13" s="1"/>
  <c r="I57" i="14"/>
  <c r="E57" i="14" s="1"/>
  <c r="O60" i="13" s="1"/>
  <c r="J59" i="14"/>
  <c r="F59" i="14" s="1"/>
  <c r="F9" i="1"/>
  <c r="AM65" i="1" s="1"/>
  <c r="K74" i="14"/>
  <c r="G74" i="14" s="1"/>
  <c r="I76" i="14"/>
  <c r="E76" i="14" s="1"/>
  <c r="D11" i="13" s="1"/>
  <c r="E12" i="1"/>
  <c r="J77" i="14"/>
  <c r="F77" i="14" s="1"/>
  <c r="E12" i="13" s="1"/>
  <c r="F13" i="1"/>
  <c r="K78" i="14"/>
  <c r="G78" i="14" s="1"/>
  <c r="F13" i="13" s="1"/>
  <c r="I80" i="14"/>
  <c r="E80" i="14" s="1"/>
  <c r="D15" i="13" s="1"/>
  <c r="E20" i="1"/>
  <c r="J85" i="14"/>
  <c r="F85" i="14" s="1"/>
  <c r="F21" i="1"/>
  <c r="K86" i="14"/>
  <c r="G86" i="14" s="1"/>
  <c r="F21" i="13" s="1"/>
  <c r="D23" i="1"/>
  <c r="I88" i="14"/>
  <c r="E88" i="14" s="1"/>
  <c r="D23" i="13" s="1"/>
  <c r="E24" i="1"/>
  <c r="J89" i="14"/>
  <c r="F89" i="14" s="1"/>
  <c r="E24" i="13" s="1"/>
  <c r="F25" i="1"/>
  <c r="K90" i="14"/>
  <c r="G90" i="14" s="1"/>
  <c r="F25" i="13" s="1"/>
  <c r="D27" i="1"/>
  <c r="I92" i="14"/>
  <c r="E92" i="14" s="1"/>
  <c r="D27" i="13" s="1"/>
  <c r="E28" i="1"/>
  <c r="J93" i="14"/>
  <c r="F93" i="14" s="1"/>
  <c r="E28" i="13" s="1"/>
  <c r="J9" i="1"/>
  <c r="K102" i="14"/>
  <c r="G102" i="14" s="1"/>
  <c r="H11" i="1"/>
  <c r="I104" i="14"/>
  <c r="E104" i="14" s="1"/>
  <c r="H11" i="13" s="1"/>
  <c r="I12" i="1"/>
  <c r="J105" i="14"/>
  <c r="F105" i="14" s="1"/>
  <c r="I12" i="13" s="1"/>
  <c r="J13" i="1"/>
  <c r="K106" i="14"/>
  <c r="G106" i="14" s="1"/>
  <c r="J13" i="13" s="1"/>
  <c r="H15" i="1"/>
  <c r="I108" i="14"/>
  <c r="E108" i="14" s="1"/>
  <c r="H15" i="13" s="1"/>
  <c r="I16" i="1"/>
  <c r="J109" i="14"/>
  <c r="F109" i="14" s="1"/>
  <c r="I16" i="13" s="1"/>
  <c r="K114" i="14"/>
  <c r="G114" i="14" s="1"/>
  <c r="H23" i="1"/>
  <c r="I116" i="14"/>
  <c r="E116" i="14" s="1"/>
  <c r="H23" i="13" s="1"/>
  <c r="I24" i="1"/>
  <c r="J117" i="14"/>
  <c r="F117" i="14" s="1"/>
  <c r="I24" i="13" s="1"/>
  <c r="J25" i="1"/>
  <c r="K118" i="14"/>
  <c r="G118" i="14" s="1"/>
  <c r="J25" i="13" s="1"/>
  <c r="H35" i="1"/>
  <c r="I128" i="14"/>
  <c r="E128" i="14" s="1"/>
  <c r="I36" i="1"/>
  <c r="U9" i="1" s="1"/>
  <c r="J129" i="14"/>
  <c r="F129" i="14" s="1"/>
  <c r="I36" i="13" s="1"/>
  <c r="J37" i="1"/>
  <c r="K130" i="14"/>
  <c r="G130" i="14" s="1"/>
  <c r="J37" i="13" s="1"/>
  <c r="I134" i="14"/>
  <c r="E134" i="14" s="1"/>
  <c r="H41" i="13" s="1"/>
  <c r="I42" i="1"/>
  <c r="V15" i="1" s="1"/>
  <c r="J135" i="14"/>
  <c r="F135" i="14" s="1"/>
  <c r="I42" i="13" s="1"/>
  <c r="J43" i="1"/>
  <c r="K136" i="14"/>
  <c r="G136" i="14" s="1"/>
  <c r="J43" i="13" s="1"/>
  <c r="H47" i="1"/>
  <c r="I140" i="14"/>
  <c r="E140" i="14" s="1"/>
  <c r="I48" i="1"/>
  <c r="X21" i="1" s="1"/>
  <c r="J141" i="14"/>
  <c r="F141" i="14" s="1"/>
  <c r="I48" i="13" s="1"/>
  <c r="I121" i="14"/>
  <c r="G6" i="2"/>
  <c r="I95" i="14"/>
  <c r="Q9" i="1"/>
  <c r="K7" i="14"/>
  <c r="G7" i="14" s="1"/>
  <c r="P12" i="1"/>
  <c r="AM13" i="1" s="1"/>
  <c r="J10" i="14"/>
  <c r="F10" i="14" s="1"/>
  <c r="P12" i="13" s="1"/>
  <c r="AM13" i="13" s="1"/>
  <c r="Q13" i="1"/>
  <c r="K11" i="14"/>
  <c r="G11" i="14" s="1"/>
  <c r="Q13" i="13" s="1"/>
  <c r="J15" i="14"/>
  <c r="F15" i="14" s="1"/>
  <c r="P18" i="13" s="1"/>
  <c r="K16" i="14"/>
  <c r="G16" i="14" s="1"/>
  <c r="Q19" i="13" s="1"/>
  <c r="I19" i="14"/>
  <c r="E19" i="14" s="1"/>
  <c r="O22" i="13" s="1"/>
  <c r="J20" i="14"/>
  <c r="F20" i="14" s="1"/>
  <c r="P23" i="13" s="1"/>
  <c r="K21" i="14"/>
  <c r="G21" i="14" s="1"/>
  <c r="Q24" i="13" s="1"/>
  <c r="O31" i="1"/>
  <c r="AL21" i="1" s="1"/>
  <c r="I28" i="14"/>
  <c r="E28" i="14" s="1"/>
  <c r="O31" i="13" s="1"/>
  <c r="P32" i="1"/>
  <c r="AM22" i="1" s="1"/>
  <c r="J29" i="14"/>
  <c r="F29" i="14" s="1"/>
  <c r="Q33" i="1"/>
  <c r="K30" i="14"/>
  <c r="G30" i="14" s="1"/>
  <c r="Q33" i="13" s="1"/>
  <c r="O36" i="1"/>
  <c r="AL25" i="1" s="1"/>
  <c r="I33" i="14"/>
  <c r="E33" i="14" s="1"/>
  <c r="P37" i="1"/>
  <c r="AM26" i="1" s="1"/>
  <c r="J34" i="14"/>
  <c r="F34" i="14" s="1"/>
  <c r="Q38" i="1"/>
  <c r="K35" i="14"/>
  <c r="G35" i="14" s="1"/>
  <c r="Q38" i="13" s="1"/>
  <c r="I37" i="14"/>
  <c r="E37" i="14" s="1"/>
  <c r="J38" i="14"/>
  <c r="F38" i="14" s="1"/>
  <c r="Q42" i="1"/>
  <c r="K39" i="14"/>
  <c r="G39" i="14" s="1"/>
  <c r="Q42" i="13" s="1"/>
  <c r="I42" i="14"/>
  <c r="E42" i="14" s="1"/>
  <c r="O45" i="13" s="1"/>
  <c r="AM33" i="1"/>
  <c r="J43" i="14"/>
  <c r="F43" i="14" s="1"/>
  <c r="P46" i="13" s="1"/>
  <c r="K44" i="14"/>
  <c r="G44" i="14" s="1"/>
  <c r="Q47" i="13" s="1"/>
  <c r="I47" i="14"/>
  <c r="E47" i="14" s="1"/>
  <c r="O50" i="13" s="1"/>
  <c r="J48" i="14"/>
  <c r="F48" i="14" s="1"/>
  <c r="P51" i="13" s="1"/>
  <c r="K49" i="14"/>
  <c r="G49" i="14" s="1"/>
  <c r="Q52" i="13" s="1"/>
  <c r="I52" i="14"/>
  <c r="E52" i="14" s="1"/>
  <c r="O55" i="13" s="1"/>
  <c r="J53" i="14"/>
  <c r="F53" i="14" s="1"/>
  <c r="P56" i="13" s="1"/>
  <c r="K54" i="14"/>
  <c r="G54" i="14" s="1"/>
  <c r="Q57" i="13" s="1"/>
  <c r="I56" i="14"/>
  <c r="E56" i="14" s="1"/>
  <c r="O59" i="13" s="1"/>
  <c r="J57" i="14"/>
  <c r="F57" i="14" s="1"/>
  <c r="P60" i="13" s="1"/>
  <c r="K59" i="14"/>
  <c r="G59" i="14" s="1"/>
  <c r="I75" i="14"/>
  <c r="E75" i="14" s="1"/>
  <c r="D10" i="13" s="1"/>
  <c r="E11" i="1"/>
  <c r="J76" i="14"/>
  <c r="F76" i="14" s="1"/>
  <c r="E11" i="13" s="1"/>
  <c r="F12" i="1"/>
  <c r="K77" i="14"/>
  <c r="G77" i="14" s="1"/>
  <c r="F12" i="13" s="1"/>
  <c r="I79" i="14"/>
  <c r="E79" i="14" s="1"/>
  <c r="D14" i="13" s="1"/>
  <c r="E15" i="1"/>
  <c r="J80" i="14"/>
  <c r="F80" i="14" s="1"/>
  <c r="E15" i="13" s="1"/>
  <c r="F20" i="1"/>
  <c r="K85" i="14"/>
  <c r="G85" i="14" s="1"/>
  <c r="D22" i="1"/>
  <c r="I87" i="14"/>
  <c r="E87" i="14" s="1"/>
  <c r="D22" i="13" s="1"/>
  <c r="E23" i="1"/>
  <c r="J88" i="14"/>
  <c r="F88" i="14" s="1"/>
  <c r="E23" i="13" s="1"/>
  <c r="F24" i="1"/>
  <c r="K89" i="14"/>
  <c r="G89" i="14" s="1"/>
  <c r="F24" i="13" s="1"/>
  <c r="D26" i="1"/>
  <c r="I91" i="14"/>
  <c r="E91" i="14" s="1"/>
  <c r="D26" i="13" s="1"/>
  <c r="E27" i="1"/>
  <c r="J92" i="14"/>
  <c r="F92" i="14" s="1"/>
  <c r="E27" i="13" s="1"/>
  <c r="F28" i="1"/>
  <c r="K93" i="14"/>
  <c r="G93" i="14" s="1"/>
  <c r="F28" i="13" s="1"/>
  <c r="H10" i="1"/>
  <c r="I103" i="14"/>
  <c r="E103" i="14" s="1"/>
  <c r="H10" i="13" s="1"/>
  <c r="I11" i="1"/>
  <c r="J104" i="14"/>
  <c r="F104" i="14" s="1"/>
  <c r="I11" i="13" s="1"/>
  <c r="J12" i="1"/>
  <c r="K105" i="14"/>
  <c r="G105" i="14" s="1"/>
  <c r="J12" i="13" s="1"/>
  <c r="H14" i="1"/>
  <c r="I107" i="14"/>
  <c r="E107" i="14" s="1"/>
  <c r="H14" i="13" s="1"/>
  <c r="I15" i="1"/>
  <c r="J108" i="14"/>
  <c r="F108" i="14" s="1"/>
  <c r="I15" i="13" s="1"/>
  <c r="J16" i="1"/>
  <c r="K109" i="14"/>
  <c r="G109" i="14" s="1"/>
  <c r="J16" i="13" s="1"/>
  <c r="H22" i="1"/>
  <c r="I115" i="14"/>
  <c r="E115" i="14" s="1"/>
  <c r="H22" i="13" s="1"/>
  <c r="I23" i="1"/>
  <c r="J116" i="14"/>
  <c r="F116" i="14" s="1"/>
  <c r="I23" i="13" s="1"/>
  <c r="J24" i="1"/>
  <c r="K117" i="14"/>
  <c r="G117" i="14" s="1"/>
  <c r="J24" i="13" s="1"/>
  <c r="H26" i="1"/>
  <c r="I119" i="14"/>
  <c r="E119" i="14" s="1"/>
  <c r="H26" i="13" s="1"/>
  <c r="J128" i="14"/>
  <c r="F128" i="14" s="1"/>
  <c r="J36" i="1"/>
  <c r="K129" i="14"/>
  <c r="G129" i="14" s="1"/>
  <c r="J36" i="13" s="1"/>
  <c r="H40" i="1"/>
  <c r="W31" i="1" s="1"/>
  <c r="I133" i="14"/>
  <c r="E133" i="14" s="1"/>
  <c r="I41" i="1"/>
  <c r="V14" i="1" s="1"/>
  <c r="J134" i="14"/>
  <c r="F134" i="14" s="1"/>
  <c r="I41" i="13" s="1"/>
  <c r="J42" i="1"/>
  <c r="K135" i="14"/>
  <c r="G135" i="14" s="1"/>
  <c r="J42" i="13" s="1"/>
  <c r="H44" i="1"/>
  <c r="I137" i="14"/>
  <c r="E137" i="14" s="1"/>
  <c r="H44" i="13" s="1"/>
  <c r="I47" i="1"/>
  <c r="X20" i="1" s="1"/>
  <c r="J140" i="14"/>
  <c r="F140" i="14" s="1"/>
  <c r="J48" i="1"/>
  <c r="K141" i="14"/>
  <c r="G141" i="14" s="1"/>
  <c r="J48" i="13" s="1"/>
  <c r="P11" i="1"/>
  <c r="AM12" i="1" s="1"/>
  <c r="J9" i="14"/>
  <c r="F9" i="14" s="1"/>
  <c r="P11" i="13" s="1"/>
  <c r="AM12" i="13" s="1"/>
  <c r="Q12" i="1"/>
  <c r="K10" i="14"/>
  <c r="G10" i="14" s="1"/>
  <c r="Q12" i="13" s="1"/>
  <c r="P15" i="1"/>
  <c r="AM16" i="1" s="1"/>
  <c r="J13" i="14"/>
  <c r="F13" i="14" s="1"/>
  <c r="P15" i="13" s="1"/>
  <c r="AM16" i="13" s="1"/>
  <c r="G14" i="2"/>
  <c r="K14" i="14" s="1"/>
  <c r="K15" i="14"/>
  <c r="G15" i="14" s="1"/>
  <c r="I18" i="14"/>
  <c r="E18" i="14" s="1"/>
  <c r="O21" i="13" s="1"/>
  <c r="J19" i="14"/>
  <c r="F19" i="14" s="1"/>
  <c r="P22" i="13" s="1"/>
  <c r="K20" i="14"/>
  <c r="G20" i="14" s="1"/>
  <c r="Q23" i="13" s="1"/>
  <c r="I22" i="14"/>
  <c r="E22" i="14" s="1"/>
  <c r="O25" i="13" s="1"/>
  <c r="P31" i="1"/>
  <c r="AM21" i="1" s="1"/>
  <c r="J28" i="14"/>
  <c r="F28" i="14" s="1"/>
  <c r="P31" i="13" s="1"/>
  <c r="Q32" i="1"/>
  <c r="K29" i="14"/>
  <c r="G29" i="14" s="1"/>
  <c r="Q32" i="13" s="1"/>
  <c r="O35" i="1"/>
  <c r="AL24" i="1" s="1"/>
  <c r="I32" i="14"/>
  <c r="E32" i="14" s="1"/>
  <c r="O35" i="13" s="1"/>
  <c r="J33" i="14"/>
  <c r="F33" i="14" s="1"/>
  <c r="Q37" i="1"/>
  <c r="K34" i="14"/>
  <c r="G34" i="14" s="1"/>
  <c r="Q37" i="13" s="1"/>
  <c r="I36" i="14"/>
  <c r="E36" i="14" s="1"/>
  <c r="J37" i="14"/>
  <c r="F37" i="14" s="1"/>
  <c r="Q41" i="1"/>
  <c r="K38" i="14"/>
  <c r="G38" i="14" s="1"/>
  <c r="Q41" i="13" s="1"/>
  <c r="I40" i="14"/>
  <c r="E40" i="14" s="1"/>
  <c r="J42" i="14"/>
  <c r="F42" i="14" s="1"/>
  <c r="P45" i="13" s="1"/>
  <c r="K43" i="14"/>
  <c r="G43" i="14" s="1"/>
  <c r="Q46" i="13" s="1"/>
  <c r="I46" i="14"/>
  <c r="E46" i="14" s="1"/>
  <c r="O49" i="13" s="1"/>
  <c r="J47" i="14"/>
  <c r="F47" i="14" s="1"/>
  <c r="P50" i="13" s="1"/>
  <c r="K48" i="14"/>
  <c r="G48" i="14" s="1"/>
  <c r="Q51" i="13" s="1"/>
  <c r="I50" i="14"/>
  <c r="E50" i="14" s="1"/>
  <c r="O53" i="13" s="1"/>
  <c r="J52" i="14"/>
  <c r="F52" i="14" s="1"/>
  <c r="P55" i="13" s="1"/>
  <c r="K53" i="14"/>
  <c r="G53" i="14" s="1"/>
  <c r="Q56" i="13" s="1"/>
  <c r="I55" i="14"/>
  <c r="E55" i="14" s="1"/>
  <c r="O58" i="13" s="1"/>
  <c r="J56" i="14"/>
  <c r="F56" i="14" s="1"/>
  <c r="P59" i="13" s="1"/>
  <c r="K57" i="14"/>
  <c r="G57" i="14" s="1"/>
  <c r="Q60" i="13" s="1"/>
  <c r="AL66" i="1"/>
  <c r="I74" i="14"/>
  <c r="E74" i="14" s="1"/>
  <c r="E10" i="1"/>
  <c r="J75" i="14"/>
  <c r="F75" i="14" s="1"/>
  <c r="E10" i="13" s="1"/>
  <c r="F11" i="1"/>
  <c r="K76" i="14"/>
  <c r="G76" i="14" s="1"/>
  <c r="F11" i="13" s="1"/>
  <c r="I78" i="14"/>
  <c r="E78" i="14" s="1"/>
  <c r="D13" i="13" s="1"/>
  <c r="E14" i="1"/>
  <c r="J79" i="14"/>
  <c r="F79" i="14" s="1"/>
  <c r="E14" i="13" s="1"/>
  <c r="F15" i="1"/>
  <c r="K80" i="14"/>
  <c r="G80" i="14" s="1"/>
  <c r="F15" i="13" s="1"/>
  <c r="D21" i="1"/>
  <c r="I86" i="14"/>
  <c r="E86" i="14" s="1"/>
  <c r="D21" i="13" s="1"/>
  <c r="E22" i="1"/>
  <c r="J87" i="14"/>
  <c r="F87" i="14" s="1"/>
  <c r="E22" i="13" s="1"/>
  <c r="F23" i="1"/>
  <c r="K88" i="14"/>
  <c r="G88" i="14" s="1"/>
  <c r="F23" i="13" s="1"/>
  <c r="D25" i="1"/>
  <c r="I90" i="14"/>
  <c r="E90" i="14" s="1"/>
  <c r="D25" i="13" s="1"/>
  <c r="E26" i="1"/>
  <c r="J91" i="14"/>
  <c r="F91" i="14" s="1"/>
  <c r="E26" i="13" s="1"/>
  <c r="F27" i="1"/>
  <c r="K92" i="14"/>
  <c r="G92" i="14" s="1"/>
  <c r="F27" i="13" s="1"/>
  <c r="H9" i="1"/>
  <c r="I102" i="14"/>
  <c r="E102" i="14" s="1"/>
  <c r="I10" i="1"/>
  <c r="J103" i="14"/>
  <c r="F103" i="14" s="1"/>
  <c r="I10" i="13" s="1"/>
  <c r="J11" i="1"/>
  <c r="K104" i="14"/>
  <c r="G104" i="14" s="1"/>
  <c r="J11" i="13" s="1"/>
  <c r="H13" i="1"/>
  <c r="I106" i="14"/>
  <c r="E106" i="14" s="1"/>
  <c r="H13" i="13" s="1"/>
  <c r="I14" i="1"/>
  <c r="J107" i="14"/>
  <c r="F107" i="14" s="1"/>
  <c r="I14" i="13" s="1"/>
  <c r="J15" i="1"/>
  <c r="K108" i="14"/>
  <c r="G108" i="14" s="1"/>
  <c r="J15" i="13" s="1"/>
  <c r="H21" i="1"/>
  <c r="I114" i="14"/>
  <c r="E114" i="14" s="1"/>
  <c r="I22" i="1"/>
  <c r="J115" i="14"/>
  <c r="F115" i="14" s="1"/>
  <c r="I22" i="13" s="1"/>
  <c r="J23" i="1"/>
  <c r="K116" i="14"/>
  <c r="G116" i="14" s="1"/>
  <c r="J23" i="13" s="1"/>
  <c r="H25" i="1"/>
  <c r="I118" i="14"/>
  <c r="E118" i="14" s="1"/>
  <c r="H25" i="13" s="1"/>
  <c r="I26" i="1"/>
  <c r="J119" i="14"/>
  <c r="F119" i="14" s="1"/>
  <c r="I26" i="13" s="1"/>
  <c r="J35" i="1"/>
  <c r="K128" i="14"/>
  <c r="G128" i="14" s="1"/>
  <c r="H37" i="1"/>
  <c r="I130" i="14"/>
  <c r="E130" i="14" s="1"/>
  <c r="H37" i="13" s="1"/>
  <c r="I40" i="1"/>
  <c r="W13" i="1" s="1"/>
  <c r="J133" i="14"/>
  <c r="F133" i="14" s="1"/>
  <c r="J41" i="1"/>
  <c r="K134" i="14"/>
  <c r="G134" i="14" s="1"/>
  <c r="J41" i="13" s="1"/>
  <c r="H43" i="1"/>
  <c r="I136" i="14"/>
  <c r="E136" i="14" s="1"/>
  <c r="H43" i="13" s="1"/>
  <c r="I44" i="1"/>
  <c r="V17" i="1" s="1"/>
  <c r="J137" i="14"/>
  <c r="F137" i="14" s="1"/>
  <c r="I44" i="13" s="1"/>
  <c r="K140" i="14"/>
  <c r="G140" i="14" s="1"/>
  <c r="P10" i="1"/>
  <c r="AM11" i="1" s="1"/>
  <c r="J8" i="14"/>
  <c r="F8" i="14" s="1"/>
  <c r="P10" i="13" s="1"/>
  <c r="AM11" i="13" s="1"/>
  <c r="P14" i="1"/>
  <c r="AM15" i="1" s="1"/>
  <c r="J12" i="14"/>
  <c r="F12" i="14" s="1"/>
  <c r="P14" i="13" s="1"/>
  <c r="AM15" i="13" s="1"/>
  <c r="Q15" i="1"/>
  <c r="K13" i="14"/>
  <c r="G13" i="14" s="1"/>
  <c r="Q15" i="13" s="1"/>
  <c r="AL17" i="1"/>
  <c r="I16" i="14"/>
  <c r="E16" i="14" s="1"/>
  <c r="O19" i="13" s="1"/>
  <c r="J18" i="14"/>
  <c r="F18" i="14" s="1"/>
  <c r="P21" i="13" s="1"/>
  <c r="K19" i="14"/>
  <c r="G19" i="14" s="1"/>
  <c r="I21" i="14"/>
  <c r="E21" i="14" s="1"/>
  <c r="O24" i="13" s="1"/>
  <c r="J22" i="14"/>
  <c r="F22" i="14" s="1"/>
  <c r="P25" i="13" s="1"/>
  <c r="Q31" i="1"/>
  <c r="K28" i="14"/>
  <c r="G28" i="14" s="1"/>
  <c r="O33" i="1"/>
  <c r="I30" i="14"/>
  <c r="E30" i="14" s="1"/>
  <c r="P35" i="1"/>
  <c r="AM24" i="1" s="1"/>
  <c r="J32" i="14"/>
  <c r="F32" i="14" s="1"/>
  <c r="P35" i="13" s="1"/>
  <c r="Q36" i="1"/>
  <c r="K33" i="14"/>
  <c r="G33" i="14" s="1"/>
  <c r="Q36" i="13" s="1"/>
  <c r="I35" i="14"/>
  <c r="E35" i="14" s="1"/>
  <c r="J36" i="14"/>
  <c r="F36" i="14" s="1"/>
  <c r="Q40" i="1"/>
  <c r="K37" i="14"/>
  <c r="G37" i="14" s="1"/>
  <c r="Q40" i="13" s="1"/>
  <c r="I39" i="14"/>
  <c r="E39" i="14" s="1"/>
  <c r="J40" i="14"/>
  <c r="F40" i="14" s="1"/>
  <c r="K42" i="14"/>
  <c r="G42" i="14" s="1"/>
  <c r="Q45" i="13" s="1"/>
  <c r="AL34" i="1"/>
  <c r="I44" i="14"/>
  <c r="E44" i="14" s="1"/>
  <c r="J46" i="14"/>
  <c r="F46" i="14" s="1"/>
  <c r="P49" i="13" s="1"/>
  <c r="K47" i="14"/>
  <c r="G47" i="14" s="1"/>
  <c r="Q50" i="13" s="1"/>
  <c r="I49" i="14"/>
  <c r="E49" i="14" s="1"/>
  <c r="O52" i="13" s="1"/>
  <c r="J50" i="14"/>
  <c r="F50" i="14" s="1"/>
  <c r="P53" i="13" s="1"/>
  <c r="K52" i="14"/>
  <c r="G52" i="14" s="1"/>
  <c r="Q55" i="13" s="1"/>
  <c r="I54" i="14"/>
  <c r="E54" i="14" s="1"/>
  <c r="O57" i="13" s="1"/>
  <c r="J55" i="14"/>
  <c r="F55" i="14" s="1"/>
  <c r="P58" i="13" s="1"/>
  <c r="K56" i="14"/>
  <c r="G56" i="14" s="1"/>
  <c r="Q59" i="13" s="1"/>
  <c r="E58" i="2"/>
  <c r="I58" i="14" s="1"/>
  <c r="I59" i="14"/>
  <c r="E59" i="14" s="1"/>
  <c r="J74" i="14"/>
  <c r="F74" i="14" s="1"/>
  <c r="K75" i="14"/>
  <c r="G75" i="14" s="1"/>
  <c r="F10" i="13" s="1"/>
  <c r="I77" i="14"/>
  <c r="E77" i="14" s="1"/>
  <c r="D12" i="13" s="1"/>
  <c r="AD11" i="13" s="1"/>
  <c r="E13" i="1"/>
  <c r="J78" i="14"/>
  <c r="F78" i="14" s="1"/>
  <c r="E13" i="13" s="1"/>
  <c r="F14" i="1"/>
  <c r="K79" i="14"/>
  <c r="G79" i="14" s="1"/>
  <c r="F14" i="13" s="1"/>
  <c r="I85" i="14"/>
  <c r="E85" i="14" s="1"/>
  <c r="E21" i="1"/>
  <c r="J86" i="14"/>
  <c r="F86" i="14" s="1"/>
  <c r="E21" i="13" s="1"/>
  <c r="K87" i="14"/>
  <c r="G87" i="14" s="1"/>
  <c r="F22" i="13" s="1"/>
  <c r="D24" i="1"/>
  <c r="I89" i="14"/>
  <c r="E89" i="14" s="1"/>
  <c r="D24" i="13" s="1"/>
  <c r="E25" i="1"/>
  <c r="J90" i="14"/>
  <c r="F90" i="14" s="1"/>
  <c r="E25" i="13" s="1"/>
  <c r="F26" i="1"/>
  <c r="K91" i="14"/>
  <c r="G91" i="14" s="1"/>
  <c r="F26" i="13" s="1"/>
  <c r="D28" i="1"/>
  <c r="I93" i="14"/>
  <c r="E93" i="14" s="1"/>
  <c r="D28" i="13" s="1"/>
  <c r="I9" i="1"/>
  <c r="J102" i="14"/>
  <c r="F102" i="14" s="1"/>
  <c r="J10" i="1"/>
  <c r="K103" i="14"/>
  <c r="G103" i="14" s="1"/>
  <c r="J10" i="13" s="1"/>
  <c r="H12" i="1"/>
  <c r="I105" i="14"/>
  <c r="E105" i="14" s="1"/>
  <c r="H12" i="13" s="1"/>
  <c r="I13" i="1"/>
  <c r="J106" i="14"/>
  <c r="F106" i="14" s="1"/>
  <c r="I13" i="13" s="1"/>
  <c r="J14" i="1"/>
  <c r="K107" i="14"/>
  <c r="G107" i="14" s="1"/>
  <c r="J14" i="13" s="1"/>
  <c r="H16" i="1"/>
  <c r="I109" i="14"/>
  <c r="E109" i="14" s="1"/>
  <c r="H16" i="13" s="1"/>
  <c r="I21" i="1"/>
  <c r="J114" i="14"/>
  <c r="F114" i="14" s="1"/>
  <c r="J22" i="1"/>
  <c r="K115" i="14"/>
  <c r="G115" i="14" s="1"/>
  <c r="J22" i="13" s="1"/>
  <c r="H24" i="1"/>
  <c r="I117" i="14"/>
  <c r="E117" i="14" s="1"/>
  <c r="H24" i="13" s="1"/>
  <c r="AC42" i="13" s="1"/>
  <c r="I25" i="1"/>
  <c r="J118" i="14"/>
  <c r="F118" i="14" s="1"/>
  <c r="I25" i="13" s="1"/>
  <c r="J26" i="1"/>
  <c r="K119" i="14"/>
  <c r="G119" i="14" s="1"/>
  <c r="J26" i="13" s="1"/>
  <c r="H36" i="1"/>
  <c r="U27" i="1" s="1"/>
  <c r="I129" i="14"/>
  <c r="E129" i="14" s="1"/>
  <c r="H36" i="13" s="1"/>
  <c r="I37" i="1"/>
  <c r="U10" i="1" s="1"/>
  <c r="J130" i="14"/>
  <c r="F130" i="14" s="1"/>
  <c r="I37" i="13" s="1"/>
  <c r="J40" i="1"/>
  <c r="K133" i="14"/>
  <c r="G133" i="14" s="1"/>
  <c r="H42" i="1"/>
  <c r="I135" i="14"/>
  <c r="E135" i="14" s="1"/>
  <c r="H42" i="13" s="1"/>
  <c r="I43" i="1"/>
  <c r="V16" i="1" s="1"/>
  <c r="J136" i="14"/>
  <c r="F136" i="14" s="1"/>
  <c r="I43" i="13" s="1"/>
  <c r="J44" i="1"/>
  <c r="K137" i="14"/>
  <c r="G137" i="14" s="1"/>
  <c r="J44" i="13" s="1"/>
  <c r="I141" i="14"/>
  <c r="E141" i="14" s="1"/>
  <c r="H48" i="13" s="1"/>
  <c r="J139" i="14"/>
  <c r="K132" i="14"/>
  <c r="Y38" i="3"/>
  <c r="X37" i="3"/>
  <c r="Y37" i="3" s="1"/>
  <c r="O64" i="3"/>
  <c r="AC59" i="3"/>
  <c r="H52" i="3"/>
  <c r="J54" i="3"/>
  <c r="H54" i="3"/>
  <c r="AL20" i="3"/>
  <c r="U43" i="3"/>
  <c r="AD59" i="3"/>
  <c r="AE59" i="3"/>
  <c r="AF59" i="3"/>
  <c r="W43" i="3"/>
  <c r="F148" i="4"/>
  <c r="Y21" i="3"/>
  <c r="X19" i="3"/>
  <c r="I50" i="3"/>
  <c r="AF46" i="3" s="1"/>
  <c r="AD27" i="3"/>
  <c r="AE27" i="3"/>
  <c r="J52" i="3"/>
  <c r="E41" i="2"/>
  <c r="G51" i="2"/>
  <c r="O40" i="1"/>
  <c r="AL29" i="1" s="1"/>
  <c r="P36" i="1"/>
  <c r="AM25" i="1" s="1"/>
  <c r="O39" i="1"/>
  <c r="AL28" i="1" s="1"/>
  <c r="P40" i="1"/>
  <c r="AM29" i="1" s="1"/>
  <c r="O43" i="1"/>
  <c r="AL32" i="1" s="1"/>
  <c r="F41" i="2"/>
  <c r="E45" i="2"/>
  <c r="P41" i="1"/>
  <c r="AM30" i="1" s="1"/>
  <c r="O38" i="1"/>
  <c r="AL27" i="1" s="1"/>
  <c r="P39" i="1"/>
  <c r="AM28" i="1" s="1"/>
  <c r="O42" i="1"/>
  <c r="AL31" i="1" s="1"/>
  <c r="P43" i="1"/>
  <c r="F27" i="2"/>
  <c r="F6" i="2"/>
  <c r="O37" i="1"/>
  <c r="AL26" i="1" s="1"/>
  <c r="P38" i="1"/>
  <c r="AM27" i="1" s="1"/>
  <c r="O41" i="1"/>
  <c r="AL30" i="1" s="1"/>
  <c r="P42" i="1"/>
  <c r="AM31" i="1" s="1"/>
  <c r="J21" i="1"/>
  <c r="Q20" i="1"/>
  <c r="H48" i="1"/>
  <c r="H41" i="1"/>
  <c r="I35" i="1"/>
  <c r="U8" i="1" s="1"/>
  <c r="J47" i="1"/>
  <c r="F10" i="1"/>
  <c r="F22" i="1"/>
  <c r="E9" i="1"/>
  <c r="G41" i="2"/>
  <c r="G45" i="2"/>
  <c r="G27" i="2"/>
  <c r="G31" i="2"/>
  <c r="F51" i="2"/>
  <c r="E51" i="2"/>
  <c r="F17" i="2"/>
  <c r="E31" i="2"/>
  <c r="F31" i="2"/>
  <c r="F45" i="2"/>
  <c r="AB2" i="1"/>
  <c r="T2" i="1"/>
  <c r="M2" i="1"/>
  <c r="AT63" i="2" l="1"/>
  <c r="AT147" i="2" s="1"/>
  <c r="AD62" i="3"/>
  <c r="O66" i="3"/>
  <c r="O148" i="14"/>
  <c r="AF62" i="3"/>
  <c r="AL37" i="3"/>
  <c r="AF57" i="13"/>
  <c r="AF49" i="13"/>
  <c r="AE21" i="13"/>
  <c r="V32" i="1"/>
  <c r="AF34" i="13"/>
  <c r="AQ63" i="2"/>
  <c r="AQ147" i="2" s="1"/>
  <c r="AP63" i="2"/>
  <c r="AP147" i="2" s="1"/>
  <c r="AI63" i="2"/>
  <c r="AI147" i="2" s="1"/>
  <c r="AG63" i="2"/>
  <c r="AG147" i="2" s="1"/>
  <c r="AL63" i="2"/>
  <c r="AL147" i="2" s="1"/>
  <c r="O20" i="13"/>
  <c r="AL19" i="13" s="1"/>
  <c r="G24" i="2"/>
  <c r="K24" i="14" s="1"/>
  <c r="P54" i="13"/>
  <c r="O40" i="13"/>
  <c r="AL29" i="13" s="1"/>
  <c r="P43" i="13"/>
  <c r="AM32" i="13" s="1"/>
  <c r="O54" i="13"/>
  <c r="P38" i="13"/>
  <c r="AM27" i="13" s="1"/>
  <c r="O37" i="13"/>
  <c r="O43" i="13"/>
  <c r="AL32" i="13" s="1"/>
  <c r="P37" i="13"/>
  <c r="AM26" i="13" s="1"/>
  <c r="AM34" i="13"/>
  <c r="P47" i="13"/>
  <c r="P44" i="13" s="1"/>
  <c r="O36" i="13"/>
  <c r="AL25" i="13" s="1"/>
  <c r="P33" i="13"/>
  <c r="AM23" i="13" s="1"/>
  <c r="Q22" i="13"/>
  <c r="Q20" i="13" s="1"/>
  <c r="O38" i="13"/>
  <c r="AL27" i="13" s="1"/>
  <c r="P20" i="13"/>
  <c r="AM19" i="13" s="1"/>
  <c r="P40" i="13"/>
  <c r="AM29" i="13" s="1"/>
  <c r="F58" i="14"/>
  <c r="P62" i="13"/>
  <c r="P61" i="13" s="1"/>
  <c r="X39" i="1"/>
  <c r="O48" i="13"/>
  <c r="O39" i="13"/>
  <c r="AL28" i="13" s="1"/>
  <c r="O32" i="13"/>
  <c r="AL22" i="13" s="1"/>
  <c r="E58" i="14"/>
  <c r="O62" i="13"/>
  <c r="O61" i="13" s="1"/>
  <c r="P39" i="13"/>
  <c r="AM28" i="13" s="1"/>
  <c r="AE25" i="13"/>
  <c r="G58" i="14"/>
  <c r="Q62" i="13"/>
  <c r="Q61" i="13" s="1"/>
  <c r="AS63" i="2"/>
  <c r="AS147" i="2" s="1"/>
  <c r="AO63" i="2"/>
  <c r="AO147" i="2" s="1"/>
  <c r="O30" i="1"/>
  <c r="AD21" i="13"/>
  <c r="P48" i="13"/>
  <c r="G14" i="14"/>
  <c r="Q18" i="13"/>
  <c r="P42" i="13"/>
  <c r="AM31" i="13" s="1"/>
  <c r="O42" i="13"/>
  <c r="AL31" i="13" s="1"/>
  <c r="AE9" i="13"/>
  <c r="AL34" i="13"/>
  <c r="O47" i="13"/>
  <c r="O44" i="13" s="1"/>
  <c r="P36" i="13"/>
  <c r="AM25" i="13" s="1"/>
  <c r="O41" i="13"/>
  <c r="AL30" i="13" s="1"/>
  <c r="P32" i="13"/>
  <c r="X38" i="1"/>
  <c r="O33" i="13"/>
  <c r="AL23" i="13" s="1"/>
  <c r="P41" i="13"/>
  <c r="AM30" i="13" s="1"/>
  <c r="AK63" i="2"/>
  <c r="AK147" i="2" s="1"/>
  <c r="AE10" i="13"/>
  <c r="AF54" i="13"/>
  <c r="AE13" i="13"/>
  <c r="AC63" i="2"/>
  <c r="AC147" i="2" s="1"/>
  <c r="AH63" i="2"/>
  <c r="AH147" i="2" s="1"/>
  <c r="AU63" i="2"/>
  <c r="AU147" i="2" s="1"/>
  <c r="AE63" i="2"/>
  <c r="AE147" i="2" s="1"/>
  <c r="AD63" i="2"/>
  <c r="AD147" i="2" s="1"/>
  <c r="P20" i="1"/>
  <c r="I111" i="14"/>
  <c r="AF55" i="13"/>
  <c r="O20" i="1"/>
  <c r="AC36" i="13"/>
  <c r="AM63" i="2"/>
  <c r="AM147" i="2" s="1"/>
  <c r="AF30" i="13"/>
  <c r="F41" i="14"/>
  <c r="AE24" i="13"/>
  <c r="AF42" i="13"/>
  <c r="AD31" i="13"/>
  <c r="AM55" i="3"/>
  <c r="AM51" i="3" s="1"/>
  <c r="AM61" i="3" s="1"/>
  <c r="AM63" i="3" s="1"/>
  <c r="AM68" i="3" s="1"/>
  <c r="P69" i="3"/>
  <c r="G147" i="4"/>
  <c r="O63" i="14"/>
  <c r="O147" i="14" s="1"/>
  <c r="M148" i="14"/>
  <c r="N148" i="14"/>
  <c r="N145" i="14"/>
  <c r="M145" i="14"/>
  <c r="U28" i="1"/>
  <c r="W34" i="1"/>
  <c r="AF44" i="13"/>
  <c r="G41" i="14"/>
  <c r="P30" i="1"/>
  <c r="AF40" i="13"/>
  <c r="AD25" i="13"/>
  <c r="AE19" i="13"/>
  <c r="AE20" i="13"/>
  <c r="AF61" i="13"/>
  <c r="AF36" i="13"/>
  <c r="W35" i="1"/>
  <c r="AC32" i="13"/>
  <c r="AE23" i="13"/>
  <c r="W33" i="1"/>
  <c r="F17" i="14"/>
  <c r="AM18" i="13" s="1"/>
  <c r="AF35" i="13"/>
  <c r="AE14" i="13"/>
  <c r="AF32" i="13"/>
  <c r="AE11" i="13"/>
  <c r="F14" i="14"/>
  <c r="J82" i="14"/>
  <c r="J111" i="14"/>
  <c r="J121" i="14"/>
  <c r="J40" i="13"/>
  <c r="G132" i="14"/>
  <c r="AE43" i="13"/>
  <c r="AD43" i="13"/>
  <c r="AC22" i="13"/>
  <c r="AF22" i="13"/>
  <c r="AC18" i="13"/>
  <c r="AF18" i="13"/>
  <c r="F45" i="14"/>
  <c r="G139" i="14"/>
  <c r="J47" i="13"/>
  <c r="AE44" i="13"/>
  <c r="AD44" i="13"/>
  <c r="H21" i="13"/>
  <c r="E121" i="14"/>
  <c r="AE31" i="13"/>
  <c r="AF31" i="13"/>
  <c r="AC23" i="13"/>
  <c r="AF23" i="13"/>
  <c r="AD18" i="13"/>
  <c r="E45" i="14"/>
  <c r="E31" i="14"/>
  <c r="AC57" i="13"/>
  <c r="W35" i="13"/>
  <c r="Y35" i="13" s="1"/>
  <c r="AE41" i="13"/>
  <c r="AD41" i="13"/>
  <c r="AC40" i="13"/>
  <c r="AC34" i="13"/>
  <c r="AF20" i="13"/>
  <c r="AC20" i="13"/>
  <c r="AD13" i="13"/>
  <c r="H47" i="13"/>
  <c r="E139" i="14"/>
  <c r="AF43" i="13"/>
  <c r="AE36" i="13"/>
  <c r="AD36" i="13"/>
  <c r="AE32" i="13"/>
  <c r="AD32" i="13"/>
  <c r="AD24" i="13"/>
  <c r="AE18" i="13"/>
  <c r="AF11" i="13"/>
  <c r="AC11" i="13"/>
  <c r="AL33" i="13"/>
  <c r="E14" i="14"/>
  <c r="K27" i="14"/>
  <c r="K121" i="14"/>
  <c r="J6" i="14"/>
  <c r="X39" i="13"/>
  <c r="Y39" i="13" s="1"/>
  <c r="AC61" i="13"/>
  <c r="AC55" i="13"/>
  <c r="W33" i="13"/>
  <c r="Y33" i="13" s="1"/>
  <c r="I21" i="13"/>
  <c r="F121" i="14"/>
  <c r="AC12" i="13"/>
  <c r="AF12" i="13"/>
  <c r="E9" i="13"/>
  <c r="F82" i="14"/>
  <c r="F31" i="14"/>
  <c r="AL17" i="13"/>
  <c r="W34" i="13"/>
  <c r="Y34" i="13" s="1"/>
  <c r="AC56" i="13"/>
  <c r="J35" i="13"/>
  <c r="G127" i="14"/>
  <c r="AE40" i="13"/>
  <c r="AD40" i="13"/>
  <c r="AC33" i="13"/>
  <c r="AF19" i="13"/>
  <c r="AC19" i="13"/>
  <c r="AD12" i="13"/>
  <c r="F51" i="14"/>
  <c r="Q30" i="1"/>
  <c r="I47" i="13"/>
  <c r="F139" i="14"/>
  <c r="H40" i="13"/>
  <c r="E132" i="14"/>
  <c r="J127" i="14"/>
  <c r="AE35" i="13"/>
  <c r="AD35" i="13"/>
  <c r="AC30" i="13"/>
  <c r="AF14" i="13"/>
  <c r="AC14" i="13"/>
  <c r="AD9" i="13"/>
  <c r="Q9" i="13"/>
  <c r="Q8" i="13" s="1"/>
  <c r="G6" i="14"/>
  <c r="X21" i="13"/>
  <c r="Y21" i="13" s="1"/>
  <c r="AE61" i="13"/>
  <c r="AD61" i="13"/>
  <c r="V32" i="13"/>
  <c r="AC54" i="13"/>
  <c r="H35" i="13"/>
  <c r="E127" i="14"/>
  <c r="AF33" i="13"/>
  <c r="AF25" i="13"/>
  <c r="AC25" i="13"/>
  <c r="AD20" i="13"/>
  <c r="AE12" i="13"/>
  <c r="Q35" i="13"/>
  <c r="Q34" i="13" s="1"/>
  <c r="G31" i="14"/>
  <c r="AM17" i="13"/>
  <c r="I123" i="14"/>
  <c r="K123" i="14"/>
  <c r="K82" i="14"/>
  <c r="I97" i="14"/>
  <c r="J95" i="14"/>
  <c r="J27" i="14"/>
  <c r="V16" i="13"/>
  <c r="Y16" i="13" s="1"/>
  <c r="AD56" i="13"/>
  <c r="AE56" i="13"/>
  <c r="AC49" i="13"/>
  <c r="U27" i="13"/>
  <c r="Y27" i="13" s="1"/>
  <c r="AE33" i="13"/>
  <c r="AD33" i="13"/>
  <c r="G51" i="14"/>
  <c r="Q48" i="13" s="1"/>
  <c r="AD57" i="13"/>
  <c r="V17" i="13"/>
  <c r="Y17" i="13" s="1"/>
  <c r="AE57" i="13"/>
  <c r="AC50" i="13"/>
  <c r="U28" i="13"/>
  <c r="Y28" i="13" s="1"/>
  <c r="AF41" i="13"/>
  <c r="AD34" i="13"/>
  <c r="AE34" i="13"/>
  <c r="H9" i="13"/>
  <c r="E111" i="14"/>
  <c r="AF13" i="13"/>
  <c r="AC13" i="13"/>
  <c r="D9" i="13"/>
  <c r="E82" i="14"/>
  <c r="Q54" i="13"/>
  <c r="F27" i="14"/>
  <c r="E17" i="14"/>
  <c r="AL18" i="13" s="1"/>
  <c r="AD54" i="13"/>
  <c r="V14" i="13"/>
  <c r="AE54" i="13"/>
  <c r="AC44" i="13"/>
  <c r="AD23" i="13"/>
  <c r="F20" i="13"/>
  <c r="G95" i="14"/>
  <c r="AF10" i="13"/>
  <c r="AC10" i="13"/>
  <c r="E51" i="14"/>
  <c r="E41" i="14"/>
  <c r="E27" i="14"/>
  <c r="K6" i="14"/>
  <c r="V15" i="13"/>
  <c r="Y15" i="13" s="1"/>
  <c r="AE55" i="13"/>
  <c r="AD55" i="13"/>
  <c r="U9" i="13"/>
  <c r="Y9" i="13" s="1"/>
  <c r="AE49" i="13"/>
  <c r="AD49" i="13"/>
  <c r="AC41" i="13"/>
  <c r="J21" i="13"/>
  <c r="G121" i="14"/>
  <c r="J9" i="13"/>
  <c r="G111" i="14"/>
  <c r="AC21" i="13"/>
  <c r="AF21" i="13"/>
  <c r="AD14" i="13"/>
  <c r="G82" i="14"/>
  <c r="F9" i="13"/>
  <c r="F6" i="14"/>
  <c r="P9" i="13"/>
  <c r="K95" i="14"/>
  <c r="K111" i="14"/>
  <c r="U10" i="13"/>
  <c r="Y10" i="13" s="1"/>
  <c r="AD50" i="13"/>
  <c r="AE50" i="13"/>
  <c r="I9" i="13"/>
  <c r="F111" i="14"/>
  <c r="D20" i="13"/>
  <c r="E95" i="14"/>
  <c r="Q31" i="13"/>
  <c r="Q30" i="13" s="1"/>
  <c r="G27" i="14"/>
  <c r="I40" i="13"/>
  <c r="F132" i="14"/>
  <c r="AC43" i="13"/>
  <c r="AD30" i="13"/>
  <c r="AE30" i="13"/>
  <c r="AD22" i="13"/>
  <c r="AF9" i="13"/>
  <c r="AC9" i="13"/>
  <c r="I35" i="13"/>
  <c r="F127" i="14"/>
  <c r="AC24" i="13"/>
  <c r="AF24" i="13"/>
  <c r="AD19" i="13"/>
  <c r="AM33" i="13"/>
  <c r="AF56" i="13"/>
  <c r="AF50" i="13"/>
  <c r="AE42" i="13"/>
  <c r="AD42" i="13"/>
  <c r="AC35" i="13"/>
  <c r="AC31" i="13"/>
  <c r="AE22" i="13"/>
  <c r="E20" i="13"/>
  <c r="F95" i="14"/>
  <c r="AD10" i="13"/>
  <c r="G45" i="14"/>
  <c r="Q44" i="13" s="1"/>
  <c r="G17" i="14"/>
  <c r="K45" i="14"/>
  <c r="AM23" i="1"/>
  <c r="J31" i="14"/>
  <c r="K31" i="14"/>
  <c r="K41" i="14"/>
  <c r="AL35" i="1"/>
  <c r="I45" i="14"/>
  <c r="K51" i="14"/>
  <c r="J143" i="14"/>
  <c r="AM18" i="1"/>
  <c r="J17" i="14"/>
  <c r="K143" i="14"/>
  <c r="AM35" i="1"/>
  <c r="J45" i="14"/>
  <c r="AL23" i="1"/>
  <c r="I31" i="14"/>
  <c r="AL18" i="1"/>
  <c r="I17" i="14"/>
  <c r="J51" i="14"/>
  <c r="K139" i="14"/>
  <c r="I139" i="14"/>
  <c r="J41" i="14"/>
  <c r="I132" i="14"/>
  <c r="I41" i="14"/>
  <c r="I51" i="14"/>
  <c r="O69" i="3"/>
  <c r="AL55" i="3"/>
  <c r="AL51" i="3" s="1"/>
  <c r="AL61" i="3" s="1"/>
  <c r="AD46" i="3"/>
  <c r="I52" i="3"/>
  <c r="AE46" i="3"/>
  <c r="AE62" i="3" s="1"/>
  <c r="F61" i="2"/>
  <c r="Y19" i="3"/>
  <c r="Y23" i="3" s="1"/>
  <c r="Y42" i="3" s="1"/>
  <c r="X23" i="3"/>
  <c r="I54" i="3"/>
  <c r="F24" i="2"/>
  <c r="AC46" i="3"/>
  <c r="E61" i="2"/>
  <c r="U26" i="1"/>
  <c r="AM32" i="1"/>
  <c r="G61" i="2"/>
  <c r="AL65" i="1"/>
  <c r="AM66" i="1"/>
  <c r="AC62" i="3" l="1"/>
  <c r="AL63" i="3"/>
  <c r="AL68" i="3" s="1"/>
  <c r="AL35" i="13"/>
  <c r="AL36" i="13"/>
  <c r="O30" i="13"/>
  <c r="O34" i="13"/>
  <c r="Q17" i="13"/>
  <c r="Q27" i="13" s="1"/>
  <c r="AM35" i="13"/>
  <c r="AL26" i="13"/>
  <c r="P30" i="13"/>
  <c r="AM22" i="13"/>
  <c r="P34" i="13"/>
  <c r="AM36" i="13"/>
  <c r="AF39" i="13"/>
  <c r="AM45" i="13"/>
  <c r="I145" i="14"/>
  <c r="F97" i="14"/>
  <c r="AL45" i="13"/>
  <c r="P17" i="13"/>
  <c r="E97" i="14"/>
  <c r="F24" i="14"/>
  <c r="F61" i="14"/>
  <c r="Q64" i="13"/>
  <c r="AF17" i="13"/>
  <c r="AC17" i="13"/>
  <c r="E30" i="13"/>
  <c r="W13" i="13"/>
  <c r="AD53" i="13"/>
  <c r="AE53" i="13"/>
  <c r="I39" i="13"/>
  <c r="I18" i="13"/>
  <c r="AE29" i="13"/>
  <c r="AD29" i="13"/>
  <c r="J18" i="13"/>
  <c r="AF29" i="13"/>
  <c r="E61" i="14"/>
  <c r="G97" i="14"/>
  <c r="AM21" i="13"/>
  <c r="K97" i="14"/>
  <c r="K148" i="14" s="1"/>
  <c r="V30" i="13"/>
  <c r="I46" i="13"/>
  <c r="X20" i="13"/>
  <c r="AD60" i="13"/>
  <c r="AE60" i="13"/>
  <c r="O17" i="13"/>
  <c r="F123" i="14"/>
  <c r="X38" i="13"/>
  <c r="AC60" i="13"/>
  <c r="H46" i="13"/>
  <c r="AM46" i="13"/>
  <c r="AF60" i="13"/>
  <c r="J46" i="13"/>
  <c r="J39" i="13"/>
  <c r="AF53" i="13"/>
  <c r="AE17" i="13"/>
  <c r="F30" i="13"/>
  <c r="H18" i="13"/>
  <c r="AC29" i="13"/>
  <c r="J123" i="14"/>
  <c r="AF48" i="13"/>
  <c r="J34" i="13"/>
  <c r="AM24" i="13"/>
  <c r="AC8" i="13"/>
  <c r="E17" i="13"/>
  <c r="AL65" i="13"/>
  <c r="AM66" i="13"/>
  <c r="AF8" i="13"/>
  <c r="AE39" i="13"/>
  <c r="AD39" i="13"/>
  <c r="I28" i="13"/>
  <c r="AL24" i="13"/>
  <c r="E123" i="14"/>
  <c r="I34" i="13"/>
  <c r="U8" i="13"/>
  <c r="AE48" i="13"/>
  <c r="AD48" i="13"/>
  <c r="Y14" i="13"/>
  <c r="V12" i="13"/>
  <c r="AL66" i="13"/>
  <c r="AD8" i="13"/>
  <c r="D17" i="13"/>
  <c r="U26" i="13"/>
  <c r="H34" i="13"/>
  <c r="AC48" i="13"/>
  <c r="G24" i="14"/>
  <c r="E143" i="14"/>
  <c r="H28" i="13"/>
  <c r="AC39" i="13"/>
  <c r="F143" i="14"/>
  <c r="G61" i="14"/>
  <c r="D30" i="13"/>
  <c r="AD17" i="13"/>
  <c r="AM10" i="13"/>
  <c r="AM9" i="13" s="1"/>
  <c r="P8" i="13"/>
  <c r="AM65" i="13"/>
  <c r="F17" i="13"/>
  <c r="AE8" i="13"/>
  <c r="G123" i="14"/>
  <c r="AL21" i="13"/>
  <c r="J28" i="13"/>
  <c r="AL46" i="13"/>
  <c r="W31" i="13"/>
  <c r="H39" i="13"/>
  <c r="AC53" i="13"/>
  <c r="G143" i="14"/>
  <c r="J97" i="14"/>
  <c r="G63" i="2"/>
  <c r="G147" i="2" s="1"/>
  <c r="K61" i="14"/>
  <c r="I61" i="14"/>
  <c r="J24" i="14"/>
  <c r="J61" i="14"/>
  <c r="I143" i="14"/>
  <c r="I148" i="14" s="1"/>
  <c r="K145" i="14"/>
  <c r="J145" i="14"/>
  <c r="F63" i="2"/>
  <c r="F147" i="2" s="1"/>
  <c r="X41" i="3"/>
  <c r="X42" i="3"/>
  <c r="Q61" i="1"/>
  <c r="P61" i="1"/>
  <c r="O61" i="1"/>
  <c r="AM57" i="1"/>
  <c r="AL57" i="1"/>
  <c r="AM52" i="1"/>
  <c r="AL52" i="1"/>
  <c r="AF60" i="1"/>
  <c r="I46" i="1"/>
  <c r="H46" i="1"/>
  <c r="AF57" i="1"/>
  <c r="AC57" i="1"/>
  <c r="Y39" i="1"/>
  <c r="X37" i="1"/>
  <c r="Y37" i="1" s="1"/>
  <c r="AF50" i="1"/>
  <c r="AC50" i="1"/>
  <c r="AF49" i="1"/>
  <c r="AC49" i="1"/>
  <c r="Y35" i="1"/>
  <c r="AF48" i="1"/>
  <c r="H34" i="1"/>
  <c r="Y34" i="1"/>
  <c r="Y33" i="1"/>
  <c r="Y28" i="1"/>
  <c r="Y27" i="1"/>
  <c r="Y26" i="1"/>
  <c r="AF44" i="1"/>
  <c r="AC44" i="1"/>
  <c r="AC23" i="1"/>
  <c r="AD24" i="1"/>
  <c r="AC22" i="1"/>
  <c r="AD42" i="1"/>
  <c r="AD21" i="1"/>
  <c r="AF41" i="1"/>
  <c r="AD20" i="1"/>
  <c r="AC19" i="1"/>
  <c r="AF39" i="1"/>
  <c r="AC18" i="1"/>
  <c r="Y20" i="1"/>
  <c r="AE17" i="1"/>
  <c r="AE18" i="1"/>
  <c r="Y17" i="1"/>
  <c r="O17" i="1"/>
  <c r="Y16" i="1"/>
  <c r="Q8" i="1"/>
  <c r="Y15" i="1"/>
  <c r="Y14" i="1"/>
  <c r="AF13" i="1"/>
  <c r="AD12" i="1"/>
  <c r="Y10" i="1"/>
  <c r="AC9" i="1"/>
  <c r="Y9" i="1"/>
  <c r="D17" i="1"/>
  <c r="Y8" i="1"/>
  <c r="AM44" i="13" l="1"/>
  <c r="AE7" i="13"/>
  <c r="P27" i="13"/>
  <c r="Q66" i="13"/>
  <c r="Q69" i="13" s="1"/>
  <c r="AL44" i="13"/>
  <c r="AF59" i="13"/>
  <c r="AC52" i="13"/>
  <c r="O64" i="13"/>
  <c r="AL43" i="13"/>
  <c r="AL40" i="13" s="1"/>
  <c r="AC28" i="13"/>
  <c r="AL60" i="13"/>
  <c r="AL56" i="13" s="1"/>
  <c r="G145" i="14"/>
  <c r="E148" i="14"/>
  <c r="AL20" i="13"/>
  <c r="F145" i="14"/>
  <c r="AM60" i="13"/>
  <c r="AM56" i="13" s="1"/>
  <c r="G63" i="14"/>
  <c r="G147" i="14" s="1"/>
  <c r="J148" i="14"/>
  <c r="E145" i="14"/>
  <c r="AM43" i="13"/>
  <c r="AM40" i="13" s="1"/>
  <c r="AF28" i="13"/>
  <c r="F63" i="14"/>
  <c r="F147" i="14" s="1"/>
  <c r="Y26" i="13"/>
  <c r="U25" i="13"/>
  <c r="Y25" i="13" s="1"/>
  <c r="AC7" i="13"/>
  <c r="AF7" i="13"/>
  <c r="AF47" i="13"/>
  <c r="AE59" i="13"/>
  <c r="AD59" i="13"/>
  <c r="G148" i="14"/>
  <c r="AD52" i="13"/>
  <c r="I50" i="13"/>
  <c r="AE52" i="13"/>
  <c r="H30" i="13"/>
  <c r="AC38" i="13"/>
  <c r="D32" i="13"/>
  <c r="AD7" i="13"/>
  <c r="V23" i="13"/>
  <c r="V41" i="13" s="1"/>
  <c r="AF52" i="13"/>
  <c r="J50" i="13"/>
  <c r="H50" i="13"/>
  <c r="AC59" i="13"/>
  <c r="AD16" i="13"/>
  <c r="AC16" i="13"/>
  <c r="E32" i="13"/>
  <c r="AF16" i="13"/>
  <c r="Y8" i="13"/>
  <c r="U7" i="13"/>
  <c r="AE38" i="13"/>
  <c r="I30" i="13"/>
  <c r="AD38" i="13"/>
  <c r="AE16" i="13"/>
  <c r="F32" i="13"/>
  <c r="P64" i="13"/>
  <c r="Y31" i="13"/>
  <c r="J30" i="13"/>
  <c r="AF38" i="13"/>
  <c r="F148" i="14"/>
  <c r="AC47" i="13"/>
  <c r="AD47" i="13"/>
  <c r="AE47" i="13"/>
  <c r="Y38" i="13"/>
  <c r="X37" i="13"/>
  <c r="Y37" i="13" s="1"/>
  <c r="X19" i="13"/>
  <c r="Y20" i="13"/>
  <c r="AM20" i="13"/>
  <c r="AM37" i="13" s="1"/>
  <c r="AE28" i="13"/>
  <c r="AD28" i="13"/>
  <c r="Y13" i="13"/>
  <c r="W32" i="13"/>
  <c r="Y32" i="13" s="1"/>
  <c r="W12" i="13"/>
  <c r="W23" i="13" s="1"/>
  <c r="J63" i="14"/>
  <c r="J147" i="14" s="1"/>
  <c r="K63" i="14"/>
  <c r="K147" i="14" s="1"/>
  <c r="Y41" i="3"/>
  <c r="Y43" i="3" s="1"/>
  <c r="X43" i="3"/>
  <c r="O44" i="1"/>
  <c r="Q44" i="1"/>
  <c r="AM19" i="1"/>
  <c r="AM9" i="1" s="1"/>
  <c r="O34" i="1"/>
  <c r="P48" i="1"/>
  <c r="AM36" i="1" s="1"/>
  <c r="AM20" i="1" s="1"/>
  <c r="O54" i="1"/>
  <c r="P34" i="1"/>
  <c r="Q34" i="1"/>
  <c r="AC59" i="1"/>
  <c r="Q54" i="1"/>
  <c r="AL19" i="1"/>
  <c r="X19" i="1"/>
  <c r="X23" i="1" s="1"/>
  <c r="X41" i="1" s="1"/>
  <c r="X43" i="1" s="1"/>
  <c r="AF30" i="1"/>
  <c r="AC11" i="1"/>
  <c r="AF32" i="1"/>
  <c r="AC12" i="1"/>
  <c r="AE13" i="1"/>
  <c r="Y21" i="1"/>
  <c r="AF40" i="1"/>
  <c r="AE20" i="1"/>
  <c r="AD23" i="1"/>
  <c r="AD22" i="1"/>
  <c r="AF43" i="1"/>
  <c r="AF23" i="1"/>
  <c r="AF25" i="1"/>
  <c r="AD55" i="1"/>
  <c r="AF8" i="1"/>
  <c r="AF29" i="1"/>
  <c r="AE9" i="1"/>
  <c r="AD10" i="1"/>
  <c r="AF31" i="1"/>
  <c r="AE11" i="1"/>
  <c r="AF12" i="1"/>
  <c r="AC34" i="1"/>
  <c r="AE21" i="1"/>
  <c r="AE22" i="1"/>
  <c r="AC24" i="1"/>
  <c r="AD48" i="1"/>
  <c r="AF55" i="1"/>
  <c r="AD61" i="1"/>
  <c r="AC30" i="1"/>
  <c r="AD13" i="1"/>
  <c r="AE34" i="1"/>
  <c r="AD18" i="1"/>
  <c r="AC40" i="1"/>
  <c r="AC43" i="1"/>
  <c r="AF24" i="1"/>
  <c r="AD25" i="1"/>
  <c r="AF54" i="1"/>
  <c r="AE56" i="1"/>
  <c r="AD59" i="1"/>
  <c r="AE8" i="1"/>
  <c r="AC14" i="1"/>
  <c r="AF10" i="1"/>
  <c r="AD11" i="1"/>
  <c r="AF35" i="1"/>
  <c r="AC29" i="1"/>
  <c r="P8" i="1"/>
  <c r="AC8" i="1"/>
  <c r="AC31" i="1"/>
  <c r="AC32" i="1"/>
  <c r="AF33" i="1"/>
  <c r="AF34" i="1"/>
  <c r="AE14" i="1"/>
  <c r="AF36" i="1"/>
  <c r="AF18" i="1"/>
  <c r="AC20" i="1"/>
  <c r="AD40" i="1"/>
  <c r="AC41" i="1"/>
  <c r="AF22" i="1"/>
  <c r="AF21" i="1"/>
  <c r="AF42" i="1"/>
  <c r="AD43" i="1"/>
  <c r="AE44" i="1"/>
  <c r="AC25" i="1"/>
  <c r="AE49" i="1"/>
  <c r="AE50" i="1"/>
  <c r="Y38" i="1"/>
  <c r="AC55" i="1"/>
  <c r="AF56" i="1"/>
  <c r="AE57" i="1"/>
  <c r="J46" i="1"/>
  <c r="AF59" i="1" s="1"/>
  <c r="P54" i="1"/>
  <c r="AF9" i="1"/>
  <c r="AE32" i="1"/>
  <c r="AC35" i="1"/>
  <c r="P17" i="1"/>
  <c r="AE39" i="1"/>
  <c r="AF20" i="1"/>
  <c r="AF19" i="1"/>
  <c r="AC21" i="1"/>
  <c r="AE41" i="1"/>
  <c r="I34" i="1"/>
  <c r="AC48" i="1"/>
  <c r="AC54" i="1"/>
  <c r="AC60" i="1"/>
  <c r="O48" i="1"/>
  <c r="AL36" i="1" s="1"/>
  <c r="AL20" i="1" s="1"/>
  <c r="Q48" i="1"/>
  <c r="AC13" i="1"/>
  <c r="Q17" i="1"/>
  <c r="Q27" i="1" s="1"/>
  <c r="AC42" i="1"/>
  <c r="U25" i="1"/>
  <c r="Y25" i="1" s="1"/>
  <c r="AE54" i="1"/>
  <c r="AC56" i="1"/>
  <c r="P44" i="1"/>
  <c r="AE60" i="1"/>
  <c r="AC61" i="1"/>
  <c r="D30" i="1"/>
  <c r="AD17" i="1"/>
  <c r="U7" i="1"/>
  <c r="AE29" i="1"/>
  <c r="AD29" i="1"/>
  <c r="AD8" i="1"/>
  <c r="AD9" i="1"/>
  <c r="AD30" i="1"/>
  <c r="AE31" i="1"/>
  <c r="AD31" i="1"/>
  <c r="V12" i="1"/>
  <c r="I18" i="1"/>
  <c r="E30" i="1"/>
  <c r="AC17" i="1"/>
  <c r="AD19" i="1"/>
  <c r="AL45" i="1" s="1"/>
  <c r="AE19" i="1"/>
  <c r="AC10" i="1"/>
  <c r="AC33" i="1"/>
  <c r="AC36" i="1"/>
  <c r="AF17" i="1"/>
  <c r="F30" i="1"/>
  <c r="H18" i="1"/>
  <c r="E17" i="1"/>
  <c r="AD7" i="1" s="1"/>
  <c r="AE10" i="1"/>
  <c r="AD33" i="1"/>
  <c r="AE33" i="1"/>
  <c r="AD14" i="1"/>
  <c r="AE35" i="1"/>
  <c r="AF14" i="1"/>
  <c r="AE36" i="1"/>
  <c r="AD36" i="1"/>
  <c r="F17" i="1"/>
  <c r="H28" i="1"/>
  <c r="AC39" i="1"/>
  <c r="AF11" i="1"/>
  <c r="AE12" i="1"/>
  <c r="J18" i="1"/>
  <c r="AE23" i="1"/>
  <c r="AE24" i="1"/>
  <c r="AE25" i="1"/>
  <c r="I28" i="1"/>
  <c r="V30" i="1"/>
  <c r="AE30" i="1"/>
  <c r="J34" i="1"/>
  <c r="AE40" i="1"/>
  <c r="AE42" i="1"/>
  <c r="AE43" i="1"/>
  <c r="AD44" i="1"/>
  <c r="AE48" i="1"/>
  <c r="AM43" i="1" s="1"/>
  <c r="AM40" i="1" s="1"/>
  <c r="AD50" i="1"/>
  <c r="AE55" i="1"/>
  <c r="AD56" i="1"/>
  <c r="AD60" i="1"/>
  <c r="AE61" i="1"/>
  <c r="J28" i="1"/>
  <c r="AD32" i="1"/>
  <c r="AD34" i="1"/>
  <c r="AD35" i="1"/>
  <c r="AD39" i="1"/>
  <c r="AD41" i="1"/>
  <c r="AD49" i="1"/>
  <c r="AD57" i="1"/>
  <c r="AF61" i="1"/>
  <c r="AD54" i="1"/>
  <c r="AM48" i="13" l="1"/>
  <c r="AE6" i="13"/>
  <c r="AC47" i="1"/>
  <c r="P66" i="13"/>
  <c r="P69" i="13" s="1"/>
  <c r="AL48" i="13"/>
  <c r="AF6" i="13"/>
  <c r="AC6" i="13"/>
  <c r="AD6" i="13"/>
  <c r="AC27" i="13"/>
  <c r="AF62" i="13"/>
  <c r="H52" i="13"/>
  <c r="AC46" i="13"/>
  <c r="H54" i="13"/>
  <c r="X23" i="13"/>
  <c r="Y19" i="13"/>
  <c r="W30" i="13"/>
  <c r="Y30" i="13" s="1"/>
  <c r="AF27" i="13"/>
  <c r="AE27" i="13"/>
  <c r="AD27" i="13"/>
  <c r="U23" i="13"/>
  <c r="Y7" i="13"/>
  <c r="I54" i="13"/>
  <c r="AE46" i="13"/>
  <c r="AF46" i="13"/>
  <c r="J52" i="13"/>
  <c r="AD46" i="13"/>
  <c r="I52" i="13"/>
  <c r="AD62" i="13"/>
  <c r="J54" i="13"/>
  <c r="Y12" i="13"/>
  <c r="V42" i="13"/>
  <c r="P64" i="1"/>
  <c r="X42" i="1"/>
  <c r="O64" i="1"/>
  <c r="AM37" i="1"/>
  <c r="AF47" i="1"/>
  <c r="AC28" i="1"/>
  <c r="Y19" i="1"/>
  <c r="AE59" i="1"/>
  <c r="AD47" i="1"/>
  <c r="AM45" i="1"/>
  <c r="AE7" i="1"/>
  <c r="AL43" i="1"/>
  <c r="AL40" i="1" s="1"/>
  <c r="AL46" i="1"/>
  <c r="AL44" i="1" s="1"/>
  <c r="P27" i="1"/>
  <c r="AF28" i="1"/>
  <c r="Q64" i="1"/>
  <c r="Q66" i="1" s="1"/>
  <c r="Q69" i="1" s="1"/>
  <c r="AM46" i="1"/>
  <c r="U23" i="1"/>
  <c r="U42" i="1" s="1"/>
  <c r="Y7" i="1"/>
  <c r="AD16" i="1"/>
  <c r="D32" i="1"/>
  <c r="AC38" i="1"/>
  <c r="H30" i="1"/>
  <c r="E32" i="1"/>
  <c r="AC16" i="1"/>
  <c r="AF16" i="1"/>
  <c r="V23" i="1"/>
  <c r="V41" i="1" s="1"/>
  <c r="J30" i="1"/>
  <c r="AF38" i="1"/>
  <c r="AE47" i="1"/>
  <c r="AD38" i="1"/>
  <c r="I30" i="1"/>
  <c r="AE38" i="1"/>
  <c r="AC7" i="1"/>
  <c r="AF7" i="1"/>
  <c r="F32" i="1"/>
  <c r="AE16" i="1"/>
  <c r="AE28" i="1"/>
  <c r="AD28" i="1"/>
  <c r="AM55" i="13" l="1"/>
  <c r="AM51" i="13" s="1"/>
  <c r="AM61" i="13" s="1"/>
  <c r="AM63" i="13" s="1"/>
  <c r="AM68" i="13" s="1"/>
  <c r="W41" i="13"/>
  <c r="W43" i="13" s="1"/>
  <c r="Y23" i="13"/>
  <c r="Y42" i="13" s="1"/>
  <c r="U42" i="13"/>
  <c r="U41" i="13"/>
  <c r="X42" i="13"/>
  <c r="X41" i="13"/>
  <c r="X43" i="13" s="1"/>
  <c r="AE62" i="13"/>
  <c r="AC62" i="13"/>
  <c r="P66" i="1"/>
  <c r="P69" i="1" s="1"/>
  <c r="AM44" i="1"/>
  <c r="AM48" i="1" s="1"/>
  <c r="AL48" i="1"/>
  <c r="AF27" i="1"/>
  <c r="J39" i="1"/>
  <c r="J50" i="1" s="1"/>
  <c r="J54" i="1" s="1"/>
  <c r="AC53" i="1"/>
  <c r="Y31" i="1"/>
  <c r="AD6" i="1"/>
  <c r="H39" i="1"/>
  <c r="AC27" i="1"/>
  <c r="AE6" i="1"/>
  <c r="AE27" i="1"/>
  <c r="AD27" i="1"/>
  <c r="AC6" i="1"/>
  <c r="AF6" i="1"/>
  <c r="U41" i="1"/>
  <c r="Y41" i="13" l="1"/>
  <c r="Y43" i="13" s="1"/>
  <c r="U43" i="13"/>
  <c r="I39" i="1"/>
  <c r="AC52" i="1" s="1"/>
  <c r="AE53" i="1"/>
  <c r="AM55" i="1" s="1"/>
  <c r="AM51" i="1" s="1"/>
  <c r="AD53" i="1"/>
  <c r="AL60" i="1" s="1"/>
  <c r="AL56" i="1" s="1"/>
  <c r="W32" i="1"/>
  <c r="Y13" i="1"/>
  <c r="W12" i="1"/>
  <c r="AF53" i="1"/>
  <c r="AM60" i="1" s="1"/>
  <c r="AM56" i="1" s="1"/>
  <c r="H50" i="1"/>
  <c r="J52" i="1"/>
  <c r="U43" i="1"/>
  <c r="Y32" i="1" l="1"/>
  <c r="W30" i="1"/>
  <c r="Y30" i="1" s="1"/>
  <c r="W23" i="1"/>
  <c r="Y12" i="1"/>
  <c r="Y23" i="1" s="1"/>
  <c r="AM61" i="1"/>
  <c r="AM63" i="1" s="1"/>
  <c r="AM68" i="1" s="1"/>
  <c r="AE52" i="1"/>
  <c r="AD52" i="1"/>
  <c r="AD62" i="1" s="1"/>
  <c r="AF52" i="1"/>
  <c r="I50" i="1"/>
  <c r="H52" i="1"/>
  <c r="H54" i="1"/>
  <c r="AC46" i="1" l="1"/>
  <c r="I54" i="1"/>
  <c r="W41" i="1"/>
  <c r="W43" i="1" s="1"/>
  <c r="V42" i="1"/>
  <c r="AE46" i="1"/>
  <c r="AD46" i="1"/>
  <c r="AF46" i="1"/>
  <c r="Y42" i="1"/>
  <c r="I52" i="1"/>
  <c r="AF62" i="1"/>
  <c r="AC62" i="1" l="1"/>
  <c r="Y41" i="1"/>
  <c r="Y43" i="1" s="1"/>
  <c r="AE62" i="1"/>
  <c r="O15" i="1"/>
  <c r="AL16" i="1" s="1"/>
  <c r="O14" i="1"/>
  <c r="AL15" i="1" s="1"/>
  <c r="O13" i="1"/>
  <c r="AL14" i="1" s="1"/>
  <c r="O12" i="1"/>
  <c r="AL13" i="1" s="1"/>
  <c r="O11" i="1"/>
  <c r="AL12" i="1" s="1"/>
  <c r="I9" i="14" l="1"/>
  <c r="E9" i="14" s="1"/>
  <c r="O11" i="13" s="1"/>
  <c r="AL12" i="13" s="1"/>
  <c r="I10" i="14"/>
  <c r="E10" i="14" s="1"/>
  <c r="O12" i="13" s="1"/>
  <c r="AL13" i="13" s="1"/>
  <c r="I11" i="14"/>
  <c r="E11" i="14" s="1"/>
  <c r="O13" i="13" s="1"/>
  <c r="AL14" i="13" s="1"/>
  <c r="I12" i="14"/>
  <c r="E12" i="14" s="1"/>
  <c r="O14" i="13" s="1"/>
  <c r="AL15" i="13" s="1"/>
  <c r="I13" i="14"/>
  <c r="E13" i="14" s="1"/>
  <c r="O15" i="13" s="1"/>
  <c r="AL16" i="13" s="1"/>
  <c r="O10" i="1" l="1"/>
  <c r="AL11" i="1" s="1"/>
  <c r="I6" i="2"/>
  <c r="I24" i="2" s="1"/>
  <c r="I63" i="2" s="1"/>
  <c r="I147" i="2" s="1"/>
  <c r="O9" i="1"/>
  <c r="I7" i="14" l="1"/>
  <c r="E7" i="14" s="1"/>
  <c r="O9" i="13" s="1"/>
  <c r="AL10" i="13" s="1"/>
  <c r="AL10" i="1"/>
  <c r="AL9" i="1" s="1"/>
  <c r="AL37" i="1" s="1"/>
  <c r="O8" i="1"/>
  <c r="O27" i="1" s="1"/>
  <c r="O66" i="1" s="1"/>
  <c r="I8" i="14"/>
  <c r="E8" i="14" s="1"/>
  <c r="O10" i="13" s="1"/>
  <c r="AL11" i="13" s="1"/>
  <c r="E6" i="2"/>
  <c r="E6" i="14" l="1"/>
  <c r="E24" i="14" s="1"/>
  <c r="E63" i="14" s="1"/>
  <c r="E147" i="14" s="1"/>
  <c r="I6" i="14"/>
  <c r="E24" i="2"/>
  <c r="O8" i="13"/>
  <c r="O27" i="13" s="1"/>
  <c r="O66" i="13" s="1"/>
  <c r="AL9" i="13"/>
  <c r="AL37" i="13" s="1"/>
  <c r="O69" i="1"/>
  <c r="AL55" i="1"/>
  <c r="AL51" i="1" s="1"/>
  <c r="AL61" i="1" s="1"/>
  <c r="AL63" i="1" s="1"/>
  <c r="AL68" i="1" s="1"/>
  <c r="AL55" i="13" l="1"/>
  <c r="AL51" i="13" s="1"/>
  <c r="AL61" i="13" s="1"/>
  <c r="AL63" i="13" s="1"/>
  <c r="AL68" i="13" s="1"/>
  <c r="O69" i="13"/>
  <c r="I24" i="14"/>
  <c r="E63" i="2"/>
  <c r="E147" i="2" s="1"/>
  <c r="I63" i="14" l="1"/>
  <c r="I147" i="14" s="1"/>
</calcChain>
</file>

<file path=xl/sharedStrings.xml><?xml version="1.0" encoding="utf-8"?>
<sst xmlns="http://schemas.openxmlformats.org/spreadsheetml/2006/main" count="2854" uniqueCount="223">
  <si>
    <t>Normas</t>
  </si>
  <si>
    <t>Link</t>
  </si>
  <si>
    <t>Clasificación Administrativa</t>
  </si>
  <si>
    <t>https://www.conac.gob.mx/work/models/CONAC/normatividad/NOR_01_02_002.pdf</t>
  </si>
  <si>
    <r>
      <t xml:space="preserve">Acuerdo por el que se </t>
    </r>
    <r>
      <rPr>
        <b/>
        <sz val="11"/>
        <color theme="1"/>
        <rFont val="Calibri"/>
        <family val="2"/>
        <scheme val="minor"/>
      </rPr>
      <t>armoniza</t>
    </r>
    <r>
      <rPr>
        <sz val="11"/>
        <color theme="1"/>
        <rFont val="Calibri"/>
        <family val="2"/>
        <scheme val="minor"/>
      </rPr>
      <t xml:space="preserve"> la estructura de las cuentas públicas</t>
    </r>
  </si>
  <si>
    <t>https://www.conac.gob.mx/work/models/CONAC/normatividad/NOR_01_11_002.pdf</t>
  </si>
  <si>
    <t>Tomos:</t>
  </si>
  <si>
    <r>
      <t xml:space="preserve">Cuenta Pública de los </t>
    </r>
    <r>
      <rPr>
        <b/>
        <sz val="11"/>
        <color theme="1"/>
        <rFont val="Calibri"/>
        <family val="2"/>
      </rPr>
      <t>Ayuntamientos</t>
    </r>
    <r>
      <rPr>
        <sz val="11"/>
        <color theme="1"/>
        <rFont val="Calibri"/>
        <family val="2"/>
        <scheme val="minor"/>
      </rPr>
      <t xml:space="preserve"> de los Municipios</t>
    </r>
  </si>
  <si>
    <t>Sector Paraestatal (Sector Paramunicipal)</t>
  </si>
  <si>
    <r>
      <t xml:space="preserve">Acuerdo por el que se reforma la Norma en materia de </t>
    </r>
    <r>
      <rPr>
        <b/>
        <sz val="11"/>
        <color theme="1"/>
        <rFont val="Calibri"/>
        <family val="2"/>
        <scheme val="minor"/>
      </rPr>
      <t>consolidación</t>
    </r>
    <r>
      <rPr>
        <sz val="11"/>
        <color theme="1"/>
        <rFont val="Calibri"/>
        <family val="2"/>
        <scheme val="minor"/>
      </rPr>
      <t xml:space="preserve"> de Estados Financieros y demás información contable</t>
    </r>
  </si>
  <si>
    <t>https://www.conac.gob.mx/work/models/CONAC/normatividad/NOR_01_04_007.pdf</t>
  </si>
  <si>
    <r>
      <t xml:space="preserve">En el apartado del Sector Paraestatal de la Federación, de las Entidades Federativas y de los ayuntamientos de los </t>
    </r>
    <r>
      <rPr>
        <b/>
        <sz val="11"/>
        <color theme="1"/>
        <rFont val="Calibri"/>
        <family val="2"/>
        <scheme val="minor"/>
      </rPr>
      <t>Municipios</t>
    </r>
    <r>
      <rPr>
        <sz val="11"/>
        <color theme="1"/>
        <rFont val="Calibri"/>
        <family val="2"/>
        <scheme val="minor"/>
      </rPr>
      <t xml:space="preserve"> se deben presentar las consolidaciones siguientes:</t>
    </r>
  </si>
  <si>
    <r>
      <t xml:space="preserve">Consolidación de </t>
    </r>
    <r>
      <rPr>
        <b/>
        <sz val="11"/>
        <color theme="1"/>
        <rFont val="Calibri"/>
        <family val="2"/>
        <scheme val="minor"/>
      </rPr>
      <t>entidades paraestatales</t>
    </r>
    <r>
      <rPr>
        <sz val="11"/>
        <color theme="1"/>
        <rFont val="Calibri"/>
        <family val="2"/>
        <scheme val="minor"/>
      </rPr>
      <t xml:space="preserve"> y </t>
    </r>
    <r>
      <rPr>
        <b/>
        <sz val="11"/>
        <color theme="1"/>
        <rFont val="Calibri"/>
        <family val="2"/>
        <scheme val="minor"/>
      </rPr>
      <t>fideicomisos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empresariales y 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financieros;</t>
    </r>
  </si>
  <si>
    <t>(AWA, DIF, CLT, DPT PLE, FFF, VIV…)</t>
  </si>
  <si>
    <r>
      <t xml:space="preserve">Consolidación de </t>
    </r>
    <r>
      <rPr>
        <b/>
        <sz val="11"/>
        <color theme="1"/>
        <rFont val="Calibri"/>
        <family val="2"/>
        <scheme val="minor"/>
      </rPr>
      <t>instituciones</t>
    </r>
    <r>
      <rPr>
        <sz val="11"/>
        <color theme="1"/>
        <rFont val="Calibri"/>
        <family val="2"/>
        <scheme val="minor"/>
      </rPr>
      <t xml:space="preserve"> públicas de </t>
    </r>
    <r>
      <rPr>
        <b/>
        <sz val="11"/>
        <color theme="1"/>
        <rFont val="Calibri"/>
        <family val="2"/>
        <scheme val="minor"/>
      </rPr>
      <t>seguridad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social</t>
    </r>
    <r>
      <rPr>
        <sz val="11"/>
        <color theme="1"/>
        <rFont val="Calibri"/>
        <family val="2"/>
        <scheme val="minor"/>
      </rPr>
      <t>;</t>
    </r>
  </si>
  <si>
    <r>
      <t xml:space="preserve">Consolidación de entidades paraestatales y fideicomisos empresariales </t>
    </r>
    <r>
      <rPr>
        <b/>
        <sz val="11"/>
        <color theme="1"/>
        <rFont val="Calibri"/>
        <family val="2"/>
        <scheme val="minor"/>
      </rPr>
      <t>no financieras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mayoritaria;</t>
    </r>
  </si>
  <si>
    <r>
      <t xml:space="preserve">Consolidación de entidades paraestatales empresariales financieras </t>
    </r>
    <r>
      <rPr>
        <b/>
        <sz val="11"/>
        <color theme="1"/>
        <rFont val="Calibri"/>
        <family val="2"/>
        <scheme val="minor"/>
      </rPr>
      <t>monetarias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mayoritaria;</t>
    </r>
  </si>
  <si>
    <r>
      <t xml:space="preserve">Consolidación de entidades paraestatales empresariales financieras 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monetarias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mayoritaria, y</t>
    </r>
  </si>
  <si>
    <r>
      <t xml:space="preserve">Consolidación de </t>
    </r>
    <r>
      <rPr>
        <b/>
        <sz val="11"/>
        <color theme="1"/>
        <rFont val="Calibri"/>
        <family val="2"/>
        <scheme val="minor"/>
      </rPr>
      <t>fideicomisos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financieros</t>
    </r>
    <r>
      <rPr>
        <sz val="11"/>
        <color theme="1"/>
        <rFont val="Calibri"/>
        <family val="2"/>
        <scheme val="minor"/>
      </rPr>
      <t xml:space="preserve"> públicos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mayoritaria.</t>
    </r>
  </si>
  <si>
    <t>3.1.1.2.0 Entidades Paraestatales y Fideicomisos No Empresariales y No Financieros</t>
  </si>
  <si>
    <t>Estado de Actividades</t>
  </si>
  <si>
    <t>Del 01 de Enero al 31 de Diciembre de 2024</t>
  </si>
  <si>
    <t>3.1.1.2.0 Desarrollo Integral de la Familia (DIF)</t>
  </si>
  <si>
    <t>Descentralizado 2</t>
  </si>
  <si>
    <t>Descentralizado 3</t>
  </si>
  <si>
    <t>Descentralizado 4</t>
  </si>
  <si>
    <t>Descentralizado 5</t>
  </si>
  <si>
    <t>Descentralizado 6</t>
  </si>
  <si>
    <t>Descentralizado 7</t>
  </si>
  <si>
    <t>Descentralizado 8</t>
  </si>
  <si>
    <t>Descentralizado 9</t>
  </si>
  <si>
    <t>Descentralizado 10</t>
  </si>
  <si>
    <t>INGRESOS Y OTROS BENEFICIOS</t>
  </si>
  <si>
    <t>Ingresos de la Gestión: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</si>
  <si>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</si>
  <si>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</si>
  <si>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</si>
  <si>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</si>
  <si>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</si>
  <si>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</si>
  <si>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</si>
  <si>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</si>
  <si>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</si>
  <si>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</si>
  <si>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</si>
  <si>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</si>
  <si>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</si>
  <si>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</si>
  <si>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</si>
  <si>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</si>
  <si>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</si>
  <si>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</si>
  <si>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</si>
  <si>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</si>
  <si>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</si>
  <si>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</si>
  <si>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</si>
  <si>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</si>
  <si>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</si>
  <si>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</si>
  <si>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</si>
  <si>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</si>
  <si>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</si>
  <si>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</si>
  <si>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</si>
  <si>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</si>
  <si>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</si>
  <si>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</si>
  <si>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</si>
  <si>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</si>
  <si>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</si>
  <si>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</si>
  <si>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</si>
  <si>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</si>
  <si>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</si>
  <si>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</si>
  <si>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</si>
  <si>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</si>
  <si>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</si>
  <si>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</si>
  <si>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</si>
  <si>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</si>
  <si>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</si>
  <si>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</si>
  <si>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</si>
  <si>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</si>
  <si>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</si>
  <si>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Estado de Situación Financiera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</si>
  <si>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</si>
  <si>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</si>
  <si>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</si>
  <si>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</si>
  <si>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</si>
  <si>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</si>
  <si>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</si>
  <si>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</si>
  <si>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</si>
  <si>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Total de Activo Circulante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</si>
  <si>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</si>
  <si>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</si>
  <si>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</si>
  <si>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</si>
  <si>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</si>
  <si>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</si>
  <si>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</si>
  <si>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</si>
  <si>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</si>
  <si>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</si>
  <si>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 No Circulante</t>
  </si>
  <si>
    <t>Total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</si>
  <si>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</si>
  <si>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</si>
  <si>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</si>
  <si>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</si>
  <si>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</si>
  <si>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</si>
  <si>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</si>
  <si>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</si>
  <si>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</si>
  <si>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</si>
  <si>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 Circulante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</si>
  <si>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</si>
  <si>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</si>
  <si>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</si>
  <si>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</si>
  <si>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</si>
  <si>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</si>
  <si>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</si>
  <si>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 No Circulante</t>
  </si>
  <si>
    <t>Total del Pasivo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</si>
  <si>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</si>
  <si>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</si>
  <si>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</si>
  <si>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</si>
  <si>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</si>
  <si>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</si>
  <si>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</si>
  <si>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</si>
  <si>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</si>
  <si>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</si>
  <si>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</si>
  <si>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</si>
  <si>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</si>
  <si>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</si>
  <si>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</si>
  <si>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Estado de Variación en la Hacienda Pública</t>
  </si>
  <si>
    <t>Estado de Cambios en la Situación Financiera</t>
  </si>
  <si>
    <t>Estado de Flujos de Efectivo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</si>
  <si>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</si>
  <si>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</si>
  <si>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</si>
  <si>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</si>
  <si>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</si>
  <si>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</si>
  <si>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Flujo de Efectivo de las Actividades de Operación</t>
  </si>
  <si>
    <t>Origen</t>
  </si>
  <si>
    <t xml:space="preserve"> </t>
  </si>
  <si>
    <t xml:space="preserve">Revalúos  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</si>
  <si>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</si>
  <si>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</si>
  <si>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</si>
  <si>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</si>
  <si>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</si>
  <si>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</si>
  <si>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</si>
  <si>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</si>
  <si>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 Neto de Efectivo por Actividades de Operación</t>
  </si>
  <si>
    <t>Flujo de Efectivo de las actividades de Inversión</t>
  </si>
  <si>
    <t>Otros Orígenes de Inversión</t>
  </si>
  <si>
    <t>Bajo protesta de decir verdad declaramos que los Estados Financieros y sus notas, son razonablemente correctos y son responsabilidad del emisor.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</si>
  <si>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</si>
  <si>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</si>
  <si>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</si>
  <si>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</si>
  <si>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</si>
  <si>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</si>
  <si>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</si>
  <si>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Exceso o Insuficiencia en la Actualización de la Hacienda Pública/Patrimonio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</si>
  <si>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</si>
  <si>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</si>
  <si>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</si>
  <si>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</si>
  <si>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3.1.1.3.0 Instituciones Públicas de Seguridad Social</t>
  </si>
  <si>
    <t>Descentralizado 1</t>
  </si>
  <si>
    <t>3.1.2.0.0  Entidades Paramunicipales Empresariales No Financieras Con Participacion Estatal Mayoritaria</t>
  </si>
  <si>
    <t>3.2.2.0.0 Entidades Paramunicipales Empresariales Financieras Monetarias Con Participacion Estatal Mayoritaria</t>
  </si>
  <si>
    <t>3.2.3.0.0 Entidades Paraestatales Empresariales Financieras No Monetarias Con Participacion Estatal Mayoritaria</t>
  </si>
  <si>
    <t>3.2.4.0.0 Fideicomisos Financieros Publicos Con Participacion Estatal Mayoritaria Participacion Estatal Mayoritaria</t>
  </si>
  <si>
    <t>Sector Paramunicipal</t>
  </si>
  <si>
    <t>3.1.1.2.0 Comisión Municipal del Deporte y Cultura Física (COMUDE)</t>
  </si>
  <si>
    <t>3.1.1.2.0 Sistema Municipal de Agua Potable y Alcantarillado (SAPAL)</t>
  </si>
  <si>
    <t>3.1.1.2.0 Instituto Municipal de la Mujer</t>
  </si>
  <si>
    <t>3.1.1.2.0  Patronato del Parque Zoológico de León</t>
  </si>
  <si>
    <t>3.1.1.2.0   Fideicomiso Promoción Juvenil</t>
  </si>
  <si>
    <t>3.1.1.2.0   Patronato de Explora</t>
  </si>
  <si>
    <t>3.1.1.2.0   Instituto Cultural de León</t>
  </si>
  <si>
    <t>3.1.1.2.0    Museo de la Ciudad</t>
  </si>
  <si>
    <t xml:space="preserve">3.1.1.2.0    Patronato de la Feria y Parque Ecológico </t>
  </si>
  <si>
    <t>3.1.1.2.0     Instituto Municipal de Planeación (IMPLAN)</t>
  </si>
  <si>
    <t>3.1.1.2.0     Patronato del Parque Metropolitano</t>
  </si>
  <si>
    <t xml:space="preserve">3.1.1.2.0     Instituto Municipal de Vivienda (IMUVI) </t>
  </si>
  <si>
    <t>3.1.1.2.0     Patronato de Bomberos</t>
  </si>
  <si>
    <t>3.1.1.2.0     Fideicomiso Ciudad Industrial</t>
  </si>
  <si>
    <t>3.1.1.2.0     Fideicomiso de Obras por Cooperación (FIDOC)</t>
  </si>
  <si>
    <t>3.1.1.2.0     Sistema Integral de Aseo Público (SIAP)</t>
  </si>
  <si>
    <t>3.1.1.2.0     Academia Metropolitana de Seguridad Pública</t>
  </si>
  <si>
    <t>3.1.1.2.0     Procuradora
Procuraduría Auxiliar de Protección de Niñas, Niños y Adolescentes</t>
  </si>
  <si>
    <t>Al 31 de Diciembre de 2024</t>
  </si>
  <si>
    <t>3.1.1.2.0     Instituto Municipal de la Juventudes</t>
  </si>
  <si>
    <t>Hacienda Pública / Patrimonio Contribuido Neto de 2023</t>
  </si>
  <si>
    <t>Hacienda Pública / Patrimonio Generado Neto de 2023</t>
  </si>
  <si>
    <t>Exceso o Insuficiencia en la Actualización de la Hacienda
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</si>
  <si>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</si>
  <si>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</si>
  <si>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Neto de 2024</t>
  </si>
  <si>
    <t>Cambios en el Exceso o Insuficiencia en la Actualización
de la Hacienda Pública / Patrimonio Neto de 2024</t>
  </si>
  <si>
    <t>Hacienda Pública / Patrimonio Neto Final de 2024</t>
  </si>
  <si>
    <t>Estado de Actividades Integrado de las Descentralizadas del Municipio de León</t>
  </si>
  <si>
    <t>Estado de Situación Financiera Integrado de las Descentralizadas del Municipio de León</t>
  </si>
  <si>
    <t>Estado de Variación en la Hacienda Pública Integrado de las Paramunicipales del Municipio de León</t>
  </si>
  <si>
    <t>Estado de Cambios en la Situación Financiera Integrado de las Paramunicipales del Municipio de León</t>
  </si>
  <si>
    <t>Estado de Flujos de Efectivo Integrado de las Paramunicipales del Municipio de León</t>
  </si>
  <si>
    <t>Cambios en el Exceso o Insuficiencia en la Actualización
de la Hacienda Pública / Patrimonio Neto de 20224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</si>
</sst>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_ ;\-0\ "/>
    <numFmt numFmtId="165" formatCode="#,##0.00_ ;\-#,##0.00\ 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u/>
      <sz val="8"/>
      <name val="Arial"/>
      <family val="2"/>
    </font>
    <font>
      <b/>
      <u/>
      <sz val="8"/>
      <color theme="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375">
    <xf numFmtId="0" fontId="0" fillId="0" borderId="0" xfId="0"/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0" fontId="8" fillId="0" borderId="7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vertical="top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5" xfId="2" applyFont="1" applyBorder="1" applyAlignment="1">
      <alignment horizontal="center" vertical="center" wrapText="1"/>
    </xf>
    <xf numFmtId="164" fontId="6" fillId="0" borderId="6" xfId="3" applyNumberFormat="1" applyFont="1" applyBorder="1" applyAlignment="1">
      <alignment horizontal="center" vertical="center" wrapText="1"/>
    </xf>
    <xf numFmtId="164" fontId="6" fillId="0" borderId="7" xfId="3" applyNumberFormat="1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9" xfId="2" applyFont="1" applyBorder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3" fillId="0" borderId="0" xfId="2" applyFont="1" applyAlignment="1" applyProtection="1">
      <alignment horizontal="left" vertical="top"/>
      <protection locked="0" hidden="1"/>
    </xf>
    <xf numFmtId="0" fontId="6" fillId="0" borderId="8" xfId="2" applyFont="1" applyBorder="1" applyAlignment="1">
      <alignment vertical="top"/>
    </xf>
    <xf numFmtId="0" fontId="10" fillId="0" borderId="8" xfId="2" applyFont="1" applyBorder="1" applyProtection="1">
      <protection locked="0"/>
    </xf>
    <xf numFmtId="0" fontId="10" fillId="0" borderId="0" xfId="2" applyFont="1" applyProtection="1">
      <protection locked="0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vertical="top" wrapText="1"/>
      <protection locked="0"/>
    </xf>
    <xf numFmtId="4" fontId="6" fillId="0" borderId="0" xfId="3" applyNumberFormat="1" applyFont="1" applyAlignment="1" applyProtection="1">
      <alignment vertical="top" wrapText="1"/>
      <protection locked="0"/>
    </xf>
    <xf numFmtId="4" fontId="6" fillId="0" borderId="9" xfId="3" applyNumberFormat="1" applyFont="1" applyBorder="1" applyAlignment="1" applyProtection="1">
      <alignment vertical="top" wrapText="1"/>
      <protection locked="0"/>
    </xf>
    <xf numFmtId="4" fontId="10" fillId="0" borderId="9" xfId="2" applyNumberFormat="1" applyFont="1" applyBorder="1" applyAlignment="1" applyProtection="1">
      <alignment vertical="top"/>
      <protection locked="0"/>
    </xf>
    <xf numFmtId="4" fontId="10" fillId="0" borderId="0" xfId="2" applyNumberFormat="1" applyFont="1" applyAlignment="1" applyProtection="1">
      <alignment vertical="top"/>
      <protection locked="0"/>
    </xf>
    <xf numFmtId="0" fontId="6" fillId="0" borderId="8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10" fillId="0" borderId="8" xfId="2" applyFont="1" applyBorder="1" applyAlignment="1">
      <alignment horizontal="left" vertical="top"/>
    </xf>
    <xf numFmtId="0" fontId="11" fillId="0" borderId="8" xfId="2" applyFont="1" applyBorder="1" applyAlignment="1">
      <alignment vertical="top"/>
    </xf>
    <xf numFmtId="0" fontId="6" fillId="0" borderId="8" xfId="2" applyFont="1" applyBorder="1" applyAlignment="1">
      <alignment horizontal="left" vertical="top"/>
    </xf>
    <xf numFmtId="0" fontId="6" fillId="0" borderId="0" xfId="2" applyFont="1" applyAlignment="1">
      <alignment horizontal="left" vertical="top"/>
    </xf>
    <xf numFmtId="4" fontId="3" fillId="0" borderId="0" xfId="2" applyNumberFormat="1" applyFont="1" applyAlignment="1" applyProtection="1">
      <alignment horizontal="right" vertical="top"/>
      <protection locked="0"/>
    </xf>
    <xf numFmtId="4" fontId="3" fillId="0" borderId="9" xfId="2" applyNumberFormat="1" applyFont="1" applyBorder="1" applyAlignment="1" applyProtection="1">
      <alignment horizontal="right" vertical="top"/>
      <protection locked="0"/>
    </xf>
    <xf numFmtId="0" fontId="10" fillId="0" borderId="8" xfId="2" applyFont="1" applyBorder="1" applyAlignment="1" applyProtection="1">
      <alignment horizontal="left" vertical="top" wrapText="1"/>
      <protection locked="0"/>
    </xf>
    <xf numFmtId="4" fontId="10" fillId="0" borderId="0" xfId="3" applyNumberFormat="1" applyFont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4" fontId="10" fillId="0" borderId="9" xfId="3" applyNumberFormat="1" applyFont="1" applyBorder="1" applyAlignment="1" applyProtection="1">
      <alignment vertical="top" wrapText="1"/>
      <protection locked="0"/>
    </xf>
    <xf numFmtId="0" fontId="10" fillId="0" borderId="8" xfId="2" applyFont="1" applyBorder="1" applyAlignment="1" applyProtection="1">
      <alignment vertical="top"/>
      <protection locked="0"/>
    </xf>
    <xf numFmtId="0" fontId="10" fillId="0" borderId="0" xfId="2" applyFont="1" applyAlignment="1" applyProtection="1">
      <alignment horizontal="left" vertical="top"/>
      <protection locked="0"/>
    </xf>
    <xf numFmtId="0" fontId="10" fillId="0" borderId="0" xfId="2" applyFont="1" applyAlignment="1">
      <alignment horizontal="left" vertical="top" wrapText="1"/>
    </xf>
    <xf numFmtId="0" fontId="12" fillId="0" borderId="8" xfId="2" applyFont="1" applyBorder="1" applyAlignment="1" applyProtection="1">
      <alignment horizontal="left" vertical="top" wrapText="1"/>
      <protection locked="0"/>
    </xf>
    <xf numFmtId="4" fontId="12" fillId="0" borderId="0" xfId="3" applyNumberFormat="1" applyFont="1" applyAlignment="1" applyProtection="1">
      <alignment vertical="top" wrapText="1"/>
      <protection locked="0"/>
    </xf>
    <xf numFmtId="0" fontId="12" fillId="0" borderId="0" xfId="2" applyFont="1" applyAlignment="1" applyProtection="1">
      <alignment horizontal="left" vertical="top" wrapText="1"/>
      <protection locked="0"/>
    </xf>
    <xf numFmtId="4" fontId="6" fillId="0" borderId="0" xfId="2" applyNumberFormat="1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10" fillId="0" borderId="0" xfId="2" applyFont="1" applyAlignment="1">
      <alignment horizontal="left" vertical="top"/>
    </xf>
    <xf numFmtId="0" fontId="11" fillId="0" borderId="8" xfId="2" applyFont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left" vertical="top"/>
      <protection locked="0"/>
    </xf>
    <xf numFmtId="4" fontId="11" fillId="0" borderId="0" xfId="3" applyNumberFormat="1" applyFont="1" applyAlignment="1" applyProtection="1">
      <alignment vertical="top" wrapText="1"/>
      <protection locked="0"/>
    </xf>
    <xf numFmtId="0" fontId="10" fillId="0" borderId="8" xfId="2" applyFont="1" applyBorder="1" applyAlignment="1">
      <alignment vertical="top"/>
    </xf>
    <xf numFmtId="0" fontId="11" fillId="0" borderId="0" xfId="2" applyFont="1" applyAlignment="1" applyProtection="1">
      <alignment horizontal="left" vertical="top" wrapText="1"/>
      <protection locked="0"/>
    </xf>
    <xf numFmtId="43" fontId="11" fillId="0" borderId="0" xfId="1" applyFont="1" applyAlignment="1" applyProtection="1">
      <alignment horizontal="center" vertical="center" wrapText="1"/>
      <protection locked="0"/>
    </xf>
    <xf numFmtId="43" fontId="6" fillId="0" borderId="0" xfId="1" applyFont="1" applyAlignment="1" applyProtection="1">
      <alignment horizontal="center" vertical="center" wrapText="1"/>
      <protection locked="0"/>
    </xf>
    <xf numFmtId="165" fontId="10" fillId="0" borderId="0" xfId="3" applyNumberFormat="1" applyFont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center" vertical="top"/>
      <protection locked="0"/>
    </xf>
    <xf numFmtId="0" fontId="7" fillId="0" borderId="0" xfId="2" applyFont="1" applyAlignment="1" applyProtection="1">
      <alignment horizontal="left" vertical="top"/>
      <protection locked="0" hidden="1"/>
    </xf>
    <xf numFmtId="0" fontId="6" fillId="0" borderId="0" xfId="2" applyFont="1" applyAlignment="1">
      <alignment vertical="top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10" xfId="2" applyFont="1" applyBorder="1" applyAlignment="1">
      <alignment vertical="center"/>
    </xf>
    <xf numFmtId="165" fontId="6" fillId="0" borderId="0" xfId="3" applyNumberFormat="1" applyFont="1" applyAlignment="1" applyProtection="1">
      <alignment vertical="top" wrapText="1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10" fillId="0" borderId="0" xfId="2" applyFont="1" applyAlignment="1" applyProtection="1">
      <alignment vertical="top" wrapText="1"/>
      <protection locked="0"/>
    </xf>
    <xf numFmtId="0" fontId="10" fillId="0" borderId="10" xfId="2" applyFont="1" applyBorder="1" applyAlignment="1" applyProtection="1">
      <alignment vertical="top"/>
      <protection locked="0"/>
    </xf>
    <xf numFmtId="0" fontId="10" fillId="0" borderId="11" xfId="2" applyFont="1" applyBorder="1" applyAlignment="1" applyProtection="1">
      <alignment vertical="top" wrapText="1"/>
      <protection locked="0"/>
    </xf>
    <xf numFmtId="4" fontId="10" fillId="0" borderId="11" xfId="2" applyNumberFormat="1" applyFont="1" applyBorder="1" applyAlignment="1" applyProtection="1">
      <alignment vertical="top"/>
      <protection locked="0"/>
    </xf>
    <xf numFmtId="4" fontId="10" fillId="0" borderId="12" xfId="2" applyNumberFormat="1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/>
      <protection locked="0"/>
    </xf>
    <xf numFmtId="43" fontId="13" fillId="0" borderId="0" xfId="1" applyFont="1" applyAlignment="1" applyProtection="1">
      <alignment horizontal="right" vertical="top"/>
      <protection locked="0"/>
    </xf>
    <xf numFmtId="0" fontId="12" fillId="0" borderId="8" xfId="2" applyFont="1" applyBorder="1" applyAlignment="1" applyProtection="1">
      <alignment vertical="top"/>
      <protection locked="0"/>
    </xf>
    <xf numFmtId="0" fontId="12" fillId="0" borderId="0" xfId="2" applyFont="1" applyAlignment="1" applyProtection="1">
      <alignment horizontal="left" vertical="top"/>
      <protection locked="0"/>
    </xf>
    <xf numFmtId="0" fontId="10" fillId="0" borderId="10" xfId="2" applyFont="1" applyBorder="1" applyAlignment="1">
      <alignment horizontal="left" vertical="top"/>
    </xf>
    <xf numFmtId="165" fontId="13" fillId="0" borderId="0" xfId="2" applyNumberFormat="1" applyFont="1" applyAlignment="1" applyProtection="1">
      <alignment horizontal="left" vertical="top"/>
      <protection locked="0"/>
    </xf>
    <xf numFmtId="0" fontId="10" fillId="0" borderId="11" xfId="2" applyFont="1" applyBorder="1" applyAlignment="1" applyProtection="1">
      <alignment horizontal="left" vertical="top"/>
      <protection locked="0"/>
    </xf>
    <xf numFmtId="4" fontId="10" fillId="0" borderId="11" xfId="3" applyNumberFormat="1" applyFont="1" applyBorder="1" applyAlignment="1" applyProtection="1">
      <alignment vertical="top" wrapText="1"/>
      <protection locked="0"/>
    </xf>
    <xf numFmtId="4" fontId="10" fillId="0" borderId="12" xfId="3" applyNumberFormat="1" applyFont="1" applyBorder="1" applyAlignment="1" applyProtection="1">
      <alignment vertical="top" wrapText="1"/>
      <protection locked="0"/>
    </xf>
    <xf numFmtId="0" fontId="10" fillId="0" borderId="10" xfId="2" applyFont="1" applyBorder="1" applyProtection="1">
      <protection locked="0"/>
    </xf>
    <xf numFmtId="0" fontId="10" fillId="0" borderId="11" xfId="2" applyFont="1" applyBorder="1" applyProtection="1">
      <protection locked="0"/>
    </xf>
    <xf numFmtId="0" fontId="10" fillId="0" borderId="11" xfId="2" applyFont="1" applyBorder="1" applyAlignment="1">
      <alignment vertical="top"/>
    </xf>
    <xf numFmtId="4" fontId="6" fillId="0" borderId="11" xfId="2" applyNumberFormat="1" applyFont="1" applyBorder="1" applyAlignment="1" applyProtection="1">
      <alignment vertical="top" wrapText="1"/>
      <protection locked="0"/>
    </xf>
    <xf numFmtId="4" fontId="6" fillId="0" borderId="12" xfId="2" applyNumberFormat="1" applyFont="1" applyBorder="1" applyAlignment="1" applyProtection="1">
      <alignment vertical="top" wrapText="1"/>
      <protection locked="0"/>
    </xf>
    <xf numFmtId="0" fontId="4" fillId="0" borderId="0" xfId="0" applyFont="1"/>
    <xf numFmtId="0" fontId="4" fillId="0" borderId="4" xfId="0" applyFont="1" applyBorder="1"/>
    <xf numFmtId="0" fontId="4" fillId="0" borderId="13" xfId="0" applyFont="1" applyBorder="1"/>
    <xf numFmtId="0" fontId="4" fillId="0" borderId="14" xfId="0" applyFont="1" applyBorder="1"/>
    <xf numFmtId="0" fontId="10" fillId="0" borderId="0" xfId="2" applyFont="1" applyAlignment="1" applyProtection="1">
      <alignment vertical="top"/>
      <protection locked="0"/>
    </xf>
    <xf numFmtId="0" fontId="12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top"/>
      <protection locked="0"/>
    </xf>
    <xf numFmtId="0" fontId="11" fillId="0" borderId="8" xfId="2" applyFont="1" applyBorder="1" applyAlignment="1" applyProtection="1">
      <alignment vertical="top"/>
      <protection locked="0"/>
    </xf>
    <xf numFmtId="0" fontId="8" fillId="0" borderId="9" xfId="2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Protection="1">
      <protection locked="0"/>
    </xf>
    <xf numFmtId="4" fontId="6" fillId="0" borderId="8" xfId="3" applyNumberFormat="1" applyFont="1" applyBorder="1" applyAlignment="1" applyProtection="1">
      <alignment vertical="top" wrapText="1"/>
      <protection locked="0"/>
    </xf>
    <xf numFmtId="4" fontId="10" fillId="0" borderId="8" xfId="3" applyNumberFormat="1" applyFont="1" applyBorder="1" applyAlignment="1" applyProtection="1">
      <alignment vertical="top" wrapText="1"/>
      <protection locked="0"/>
    </xf>
    <xf numFmtId="4" fontId="10" fillId="0" borderId="10" xfId="3" applyNumberFormat="1" applyFont="1" applyBorder="1" applyAlignment="1" applyProtection="1">
      <alignment vertical="top" wrapText="1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right"/>
      <protection locked="0"/>
    </xf>
    <xf numFmtId="4" fontId="10" fillId="0" borderId="10" xfId="2" applyNumberFormat="1" applyFont="1" applyBorder="1" applyAlignment="1" applyProtection="1">
      <alignment vertical="top"/>
      <protection locked="0"/>
    </xf>
    <xf numFmtId="0" fontId="15" fillId="0" borderId="13" xfId="0" applyFont="1" applyBorder="1"/>
    <xf numFmtId="0" fontId="6" fillId="2" borderId="4" xfId="2" applyFont="1" applyFill="1" applyBorder="1" applyAlignment="1" applyProtection="1">
      <alignment vertical="center" wrapText="1"/>
      <protection locked="0"/>
    </xf>
    <xf numFmtId="0" fontId="6" fillId="2" borderId="13" xfId="2" applyFont="1" applyFill="1" applyBorder="1" applyAlignment="1" applyProtection="1">
      <alignment vertical="center" wrapText="1"/>
      <protection locked="0"/>
    </xf>
    <xf numFmtId="0" fontId="6" fillId="2" borderId="14" xfId="2" applyFont="1" applyFill="1" applyBorder="1" applyAlignment="1" applyProtection="1">
      <alignment vertical="center" wrapText="1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6" fillId="2" borderId="9" xfId="2" applyFont="1" applyFill="1" applyBorder="1" applyAlignment="1" applyProtection="1">
      <alignment horizontal="center" vertical="center"/>
      <protection locked="0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165" fontId="13" fillId="0" borderId="0" xfId="1" applyNumberFormat="1" applyFont="1" applyAlignment="1" applyProtection="1">
      <alignment horizontal="left" vertical="top"/>
      <protection locked="0"/>
    </xf>
    <xf numFmtId="0" fontId="10" fillId="2" borderId="13" xfId="2" applyFont="1" applyFill="1" applyBorder="1" applyAlignment="1">
      <alignment horizontal="center" vertical="center" wrapText="1"/>
    </xf>
    <xf numFmtId="164" fontId="10" fillId="2" borderId="13" xfId="3" applyNumberFormat="1" applyFont="1" applyFill="1" applyBorder="1" applyAlignment="1">
      <alignment horizontal="center" vertical="center" wrapText="1"/>
    </xf>
    <xf numFmtId="4" fontId="13" fillId="0" borderId="0" xfId="2" applyNumberFormat="1" applyFont="1" applyAlignment="1" applyProtection="1">
      <alignment horizontal="left" vertical="top"/>
      <protection locked="0"/>
    </xf>
    <xf numFmtId="4" fontId="13" fillId="0" borderId="0" xfId="0" applyNumberFormat="1" applyFont="1" applyAlignment="1" applyProtection="1">
      <alignment horizontal="left"/>
      <protection locked="0"/>
    </xf>
    <xf numFmtId="0" fontId="17" fillId="0" borderId="0" xfId="4"/>
    <xf numFmtId="0" fontId="1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4"/>
    </xf>
    <xf numFmtId="0" fontId="7" fillId="0" borderId="0" xfId="2" applyFont="1" applyAlignment="1" applyProtection="1">
      <alignment horizontal="center" vertical="center" wrapText="1"/>
      <protection locked="0"/>
    </xf>
    <xf numFmtId="4" fontId="3" fillId="0" borderId="0" xfId="2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4" fontId="19" fillId="0" borderId="0" xfId="3" applyNumberFormat="1" applyFont="1" applyAlignment="1" applyProtection="1">
      <alignment vertical="top" wrapText="1"/>
      <protection locked="0"/>
    </xf>
    <xf numFmtId="4" fontId="7" fillId="0" borderId="0" xfId="2" applyNumberFormat="1" applyFont="1" applyAlignment="1" applyProtection="1">
      <alignment vertical="top"/>
      <protection locked="0"/>
    </xf>
    <xf numFmtId="43" fontId="20" fillId="0" borderId="0" xfId="1" applyFont="1" applyAlignment="1" applyProtection="1">
      <alignment horizontal="center" vertical="center" wrapText="1"/>
      <protection locked="0"/>
    </xf>
    <xf numFmtId="4" fontId="7" fillId="0" borderId="0" xfId="3" applyNumberFormat="1" applyFont="1" applyAlignment="1" applyProtection="1">
      <alignment vertical="top" wrapText="1"/>
      <protection locked="0"/>
    </xf>
    <xf numFmtId="4" fontId="20" fillId="0" borderId="0" xfId="3" applyNumberFormat="1" applyFont="1" applyAlignment="1" applyProtection="1">
      <alignment vertical="top" wrapText="1"/>
      <protection locked="0"/>
    </xf>
    <xf numFmtId="43" fontId="7" fillId="0" borderId="0" xfId="1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horizontal="right" vertical="top"/>
      <protection locked="0"/>
    </xf>
    <xf numFmtId="0" fontId="3" fillId="0" borderId="0" xfId="2" applyFont="1" applyAlignment="1" applyProtection="1">
      <alignment horizontal="left" vertical="top" wrapText="1"/>
      <protection locked="0"/>
    </xf>
    <xf numFmtId="4" fontId="10" fillId="0" borderId="0" xfId="3" applyNumberFormat="1" applyFont="1" applyFill="1" applyAlignment="1" applyProtection="1">
      <alignment vertical="top" wrapText="1"/>
      <protection locked="0"/>
    </xf>
    <xf numFmtId="4" fontId="10" fillId="0" borderId="9" xfId="3" applyNumberFormat="1" applyFont="1" applyFill="1" applyBorder="1" applyAlignment="1" applyProtection="1">
      <alignment vertical="top" wrapText="1"/>
      <protection locked="0"/>
    </xf>
    <xf numFmtId="4" fontId="10" fillId="0" borderId="11" xfId="3" applyNumberFormat="1" applyFont="1" applyFill="1" applyBorder="1" applyAlignment="1" applyProtection="1">
      <alignment vertical="top" wrapText="1"/>
      <protection locked="0"/>
    </xf>
    <xf numFmtId="4" fontId="10" fillId="0" borderId="12" xfId="3" applyNumberFormat="1" applyFont="1" applyFill="1" applyBorder="1" applyAlignment="1" applyProtection="1">
      <alignment vertical="top" wrapText="1"/>
      <protection locked="0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15" fillId="0" borderId="8" xfId="0" applyFont="1" applyBorder="1"/>
    <xf numFmtId="0" fontId="15" fillId="0" borderId="0" xfId="0" applyFont="1"/>
    <xf numFmtId="4" fontId="13" fillId="0" borderId="0" xfId="0" applyNumberFormat="1" applyFont="1"/>
    <xf numFmtId="166" fontId="4" fillId="0" borderId="0" xfId="1" applyNumberFormat="1" applyFont="1"/>
    <xf numFmtId="166" fontId="4" fillId="0" borderId="8" xfId="1" applyNumberFormat="1" applyFont="1" applyBorder="1" applyProtection="1">
      <protection locked="0"/>
    </xf>
    <xf numFmtId="166" fontId="4" fillId="0" borderId="9" xfId="1" applyNumberFormat="1" applyFont="1" applyBorder="1" applyProtection="1">
      <protection locked="0"/>
    </xf>
    <xf numFmtId="166" fontId="6" fillId="0" borderId="8" xfId="1" applyNumberFormat="1" applyFont="1" applyBorder="1" applyAlignment="1" applyProtection="1">
      <alignment vertical="top" wrapText="1"/>
      <protection locked="0"/>
    </xf>
    <xf numFmtId="166" fontId="6" fillId="0" borderId="9" xfId="1" applyNumberFormat="1" applyFont="1" applyBorder="1" applyAlignment="1" applyProtection="1">
      <alignment vertical="top" wrapText="1"/>
      <protection locked="0"/>
    </xf>
    <xf numFmtId="166" fontId="10" fillId="0" borderId="8" xfId="1" applyNumberFormat="1" applyFont="1" applyBorder="1" applyAlignment="1" applyProtection="1">
      <alignment vertical="top" wrapText="1"/>
      <protection locked="0"/>
    </xf>
    <xf numFmtId="166" fontId="10" fillId="0" borderId="9" xfId="1" applyNumberFormat="1" applyFont="1" applyBorder="1" applyAlignment="1" applyProtection="1">
      <alignment vertical="top" wrapText="1"/>
      <protection locked="0"/>
    </xf>
    <xf numFmtId="166" fontId="11" fillId="0" borderId="8" xfId="1" applyNumberFormat="1" applyFont="1" applyBorder="1" applyAlignment="1" applyProtection="1">
      <alignment vertical="top" wrapText="1"/>
      <protection locked="0"/>
    </xf>
    <xf numFmtId="166" fontId="11" fillId="0" borderId="9" xfId="1" applyNumberFormat="1" applyFont="1" applyBorder="1" applyAlignment="1" applyProtection="1">
      <alignment vertical="top" wrapText="1"/>
      <protection locked="0"/>
    </xf>
    <xf numFmtId="166" fontId="12" fillId="0" borderId="8" xfId="1" applyNumberFormat="1" applyFont="1" applyBorder="1" applyAlignment="1" applyProtection="1">
      <alignment vertical="top" wrapText="1"/>
      <protection locked="0"/>
    </xf>
    <xf numFmtId="166" fontId="12" fillId="0" borderId="9" xfId="1" applyNumberFormat="1" applyFont="1" applyBorder="1" applyAlignment="1" applyProtection="1">
      <alignment vertical="top" wrapText="1"/>
      <protection locked="0"/>
    </xf>
    <xf numFmtId="166" fontId="10" fillId="0" borderId="10" xfId="1" applyNumberFormat="1" applyFont="1" applyBorder="1" applyAlignment="1" applyProtection="1">
      <alignment vertical="top" wrapText="1"/>
      <protection locked="0"/>
    </xf>
    <xf numFmtId="166" fontId="10" fillId="0" borderId="12" xfId="1" applyNumberFormat="1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4" fillId="3" borderId="0" xfId="0" applyFont="1" applyFill="1"/>
    <xf numFmtId="166" fontId="4" fillId="0" borderId="0" xfId="1" applyNumberFormat="1" applyFont="1" applyAlignment="1" applyProtection="1">
      <alignment horizontal="left" vertical="top"/>
      <protection locked="0"/>
    </xf>
    <xf numFmtId="166" fontId="6" fillId="2" borderId="4" xfId="1" applyNumberFormat="1" applyFont="1" applyFill="1" applyBorder="1" applyAlignment="1" applyProtection="1">
      <alignment horizontal="center" vertical="center"/>
      <protection locked="0"/>
    </xf>
    <xf numFmtId="166" fontId="6" fillId="2" borderId="13" xfId="1" applyNumberFormat="1" applyFont="1" applyFill="1" applyBorder="1" applyAlignment="1" applyProtection="1">
      <alignment horizontal="center" vertical="center"/>
      <protection locked="0"/>
    </xf>
    <xf numFmtId="166" fontId="6" fillId="2" borderId="14" xfId="1" applyNumberFormat="1" applyFont="1" applyFill="1" applyBorder="1" applyAlignment="1" applyProtection="1">
      <alignment horizontal="center" vertical="center"/>
      <protection locked="0"/>
    </xf>
    <xf numFmtId="166" fontId="10" fillId="0" borderId="9" xfId="1" applyNumberFormat="1" applyFont="1" applyFill="1" applyBorder="1" applyAlignment="1" applyProtection="1">
      <alignment vertical="top" wrapText="1"/>
      <protection locked="0"/>
    </xf>
    <xf numFmtId="166" fontId="13" fillId="0" borderId="0" xfId="1" applyNumberFormat="1" applyFont="1" applyAlignment="1" applyProtection="1">
      <alignment horizontal="left"/>
      <protection locked="0"/>
    </xf>
    <xf numFmtId="166" fontId="4" fillId="0" borderId="0" xfId="1" applyNumberFormat="1" applyFont="1" applyProtection="1">
      <protection locked="0"/>
    </xf>
    <xf numFmtId="166" fontId="10" fillId="0" borderId="0" xfId="1" applyNumberFormat="1" applyFont="1" applyAlignment="1" applyProtection="1">
      <alignment horizontal="left" vertical="top" wrapText="1"/>
      <protection locked="0"/>
    </xf>
    <xf numFmtId="166" fontId="4" fillId="3" borderId="0" xfId="1" applyNumberFormat="1" applyFont="1" applyFill="1"/>
    <xf numFmtId="166" fontId="4" fillId="0" borderId="0" xfId="1" applyNumberFormat="1" applyFont="1" applyFill="1"/>
    <xf numFmtId="166" fontId="10" fillId="0" borderId="8" xfId="1" applyNumberFormat="1" applyFont="1" applyFill="1" applyBorder="1" applyAlignment="1" applyProtection="1">
      <alignment vertical="top" wrapText="1"/>
      <protection locked="0"/>
    </xf>
    <xf numFmtId="0" fontId="21" fillId="0" borderId="0" xfId="0" applyFont="1" applyAlignment="1">
      <alignment vertical="top" wrapText="1"/>
    </xf>
    <xf numFmtId="166" fontId="6" fillId="0" borderId="0" xfId="1" applyNumberFormat="1" applyFont="1" applyAlignment="1" applyProtection="1">
      <alignment vertical="top" wrapText="1"/>
      <protection locked="0"/>
    </xf>
    <xf numFmtId="166" fontId="10" fillId="0" borderId="0" xfId="1" applyNumberFormat="1" applyFont="1" applyAlignment="1" applyProtection="1">
      <alignment vertical="top" wrapText="1"/>
      <protection locked="0"/>
    </xf>
    <xf numFmtId="166" fontId="10" fillId="0" borderId="0" xfId="1" applyNumberFormat="1" applyFont="1" applyFill="1" applyAlignment="1" applyProtection="1">
      <alignment vertical="top" wrapText="1"/>
      <protection locked="0"/>
    </xf>
    <xf numFmtId="166" fontId="11" fillId="0" borderId="0" xfId="1" applyNumberFormat="1" applyFont="1" applyAlignment="1" applyProtection="1">
      <alignment vertical="top" wrapText="1"/>
      <protection locked="0"/>
    </xf>
    <xf numFmtId="166" fontId="12" fillId="0" borderId="0" xfId="1" applyNumberFormat="1" applyFont="1" applyAlignment="1" applyProtection="1">
      <alignment vertical="top" wrapText="1"/>
      <protection locked="0"/>
    </xf>
    <xf numFmtId="166" fontId="10" fillId="0" borderId="11" xfId="1" applyNumberFormat="1" applyFont="1" applyBorder="1" applyAlignment="1" applyProtection="1">
      <alignment vertical="top" wrapText="1"/>
      <protection locked="0"/>
    </xf>
    <xf numFmtId="0" fontId="6" fillId="0" borderId="8" xfId="2" applyFont="1" applyBorder="1" applyAlignment="1">
      <alignment vertical="top" wrapText="1"/>
    </xf>
    <xf numFmtId="0" fontId="6" fillId="0" borderId="8" xfId="2" applyFont="1" applyBorder="1" applyAlignment="1">
      <alignment horizontal="left" vertical="top" wrapText="1"/>
    </xf>
    <xf numFmtId="166" fontId="4" fillId="0" borderId="0" xfId="1" applyNumberFormat="1" applyFont="1" applyAlignment="1" applyProtection="1">
      <alignment horizontal="right"/>
      <protection locked="0"/>
    </xf>
    <xf numFmtId="166" fontId="6" fillId="0" borderId="0" xfId="1" applyNumberFormat="1" applyFont="1" applyAlignment="1" applyProtection="1">
      <alignment horizontal="center" vertical="center" wrapText="1"/>
      <protection locked="0"/>
    </xf>
    <xf numFmtId="166" fontId="10" fillId="0" borderId="0" xfId="1" applyNumberFormat="1" applyFont="1" applyAlignment="1" applyProtection="1">
      <alignment horizontal="center" vertical="top"/>
      <protection locked="0"/>
    </xf>
    <xf numFmtId="166" fontId="6" fillId="0" borderId="0" xfId="1" applyNumberFormat="1" applyFont="1" applyAlignment="1" applyProtection="1">
      <alignment horizontal="center" vertical="top"/>
      <protection locked="0"/>
    </xf>
    <xf numFmtId="166" fontId="3" fillId="0" borderId="0" xfId="1" applyNumberFormat="1" applyFont="1" applyAlignment="1" applyProtection="1">
      <alignment horizontal="center" vertical="top"/>
      <protection locked="0"/>
    </xf>
    <xf numFmtId="166" fontId="10" fillId="0" borderId="0" xfId="1" applyNumberFormat="1" applyFont="1" applyAlignment="1" applyProtection="1">
      <alignment vertical="top"/>
      <protection locked="0"/>
    </xf>
    <xf numFmtId="166" fontId="10" fillId="0" borderId="9" xfId="1" applyNumberFormat="1" applyFont="1" applyBorder="1" applyAlignment="1" applyProtection="1">
      <alignment vertical="top"/>
      <protection locked="0"/>
    </xf>
    <xf numFmtId="166" fontId="6" fillId="0" borderId="9" xfId="1" applyNumberFormat="1" applyFont="1" applyBorder="1" applyAlignment="1" applyProtection="1">
      <alignment vertical="top"/>
      <protection locked="0"/>
    </xf>
    <xf numFmtId="166" fontId="6" fillId="0" borderId="0" xfId="1" applyNumberFormat="1" applyFont="1" applyAlignment="1" applyProtection="1">
      <alignment horizontal="right" vertical="top"/>
      <protection locked="0"/>
    </xf>
    <xf numFmtId="166" fontId="10" fillId="0" borderId="0" xfId="1" applyNumberFormat="1" applyFont="1" applyAlignment="1" applyProtection="1">
      <alignment horizontal="right" vertical="top"/>
      <protection locked="0"/>
    </xf>
    <xf numFmtId="166" fontId="6" fillId="0" borderId="9" xfId="1" applyNumberFormat="1" applyFont="1" applyBorder="1" applyAlignment="1" applyProtection="1">
      <alignment horizontal="right" vertical="top"/>
      <protection locked="0"/>
    </xf>
    <xf numFmtId="166" fontId="10" fillId="0" borderId="9" xfId="1" applyNumberFormat="1" applyFont="1" applyBorder="1" applyAlignment="1" applyProtection="1">
      <alignment horizontal="right" vertical="top"/>
      <protection locked="0"/>
    </xf>
    <xf numFmtId="166" fontId="6" fillId="0" borderId="11" xfId="1" applyNumberFormat="1" applyFont="1" applyBorder="1" applyAlignment="1" applyProtection="1">
      <alignment horizontal="right" vertical="top"/>
      <protection locked="0"/>
    </xf>
    <xf numFmtId="166" fontId="6" fillId="0" borderId="12" xfId="1" applyNumberFormat="1" applyFont="1" applyBorder="1" applyAlignment="1" applyProtection="1">
      <alignment horizontal="right" vertical="top"/>
      <protection locked="0"/>
    </xf>
    <xf numFmtId="166" fontId="13" fillId="0" borderId="0" xfId="1" applyNumberFormat="1" applyFont="1" applyAlignment="1" applyProtection="1">
      <alignment horizontal="left" vertical="top"/>
      <protection locked="0"/>
    </xf>
    <xf numFmtId="166" fontId="6" fillId="0" borderId="0" xfId="1" applyNumberFormat="1" applyFont="1" applyAlignment="1" applyProtection="1">
      <alignment vertical="top"/>
      <protection locked="0"/>
    </xf>
    <xf numFmtId="166" fontId="11" fillId="0" borderId="0" xfId="1" applyNumberFormat="1" applyFont="1" applyAlignment="1" applyProtection="1">
      <alignment vertical="top"/>
      <protection locked="0"/>
    </xf>
    <xf numFmtId="166" fontId="11" fillId="0" borderId="9" xfId="1" applyNumberFormat="1" applyFont="1" applyBorder="1" applyAlignment="1" applyProtection="1">
      <alignment vertical="top"/>
      <protection locked="0"/>
    </xf>
    <xf numFmtId="166" fontId="3" fillId="0" borderId="0" xfId="1" applyNumberFormat="1" applyFont="1" applyAlignment="1" applyProtection="1">
      <alignment horizontal="left" vertical="top"/>
      <protection locked="0"/>
    </xf>
    <xf numFmtId="166" fontId="3" fillId="0" borderId="0" xfId="1" applyNumberFormat="1" applyFont="1" applyProtection="1">
      <protection locked="0"/>
    </xf>
    <xf numFmtId="166" fontId="10" fillId="0" borderId="11" xfId="1" applyNumberFormat="1" applyFont="1" applyBorder="1" applyAlignment="1" applyProtection="1">
      <alignment vertical="top"/>
      <protection locked="0"/>
    </xf>
    <xf numFmtId="166" fontId="10" fillId="0" borderId="12" xfId="1" applyNumberFormat="1" applyFont="1" applyBorder="1" applyAlignment="1" applyProtection="1">
      <alignment vertical="top"/>
      <protection locked="0"/>
    </xf>
    <xf numFmtId="166" fontId="11" fillId="0" borderId="0" xfId="1" applyNumberFormat="1" applyFont="1" applyAlignment="1" applyProtection="1">
      <alignment horizontal="right" vertical="top"/>
      <protection locked="0"/>
    </xf>
    <xf numFmtId="166" fontId="11" fillId="0" borderId="9" xfId="1" applyNumberFormat="1" applyFont="1" applyBorder="1" applyAlignment="1" applyProtection="1">
      <alignment horizontal="right" vertical="top"/>
      <protection locked="0"/>
    </xf>
    <xf numFmtId="166" fontId="3" fillId="0" borderId="0" xfId="1" applyNumberFormat="1" applyFont="1" applyAlignment="1" applyProtection="1">
      <alignment horizontal="right" vertical="top"/>
      <protection locked="0"/>
    </xf>
    <xf numFmtId="166" fontId="3" fillId="0" borderId="9" xfId="1" applyNumberFormat="1" applyFont="1" applyBorder="1" applyAlignment="1" applyProtection="1">
      <alignment horizontal="right" vertical="top"/>
      <protection locked="0"/>
    </xf>
    <xf numFmtId="166" fontId="14" fillId="0" borderId="0" xfId="1" applyNumberFormat="1" applyFont="1" applyAlignment="1" applyProtection="1">
      <alignment horizontal="right"/>
      <protection locked="0"/>
    </xf>
    <xf numFmtId="166" fontId="14" fillId="0" borderId="9" xfId="1" applyNumberFormat="1" applyFont="1" applyBorder="1" applyAlignment="1" applyProtection="1">
      <alignment horizontal="right"/>
      <protection locked="0"/>
    </xf>
    <xf numFmtId="166" fontId="12" fillId="0" borderId="0" xfId="1" applyNumberFormat="1" applyFont="1" applyAlignment="1" applyProtection="1">
      <alignment horizontal="right" vertical="top"/>
      <protection locked="0"/>
    </xf>
    <xf numFmtId="166" fontId="12" fillId="0" borderId="9" xfId="1" applyNumberFormat="1" applyFont="1" applyBorder="1" applyAlignment="1" applyProtection="1">
      <alignment horizontal="right" vertical="top"/>
      <protection locked="0"/>
    </xf>
    <xf numFmtId="166" fontId="10" fillId="0" borderId="13" xfId="1" applyNumberFormat="1" applyFont="1" applyBorder="1" applyAlignment="1" applyProtection="1">
      <alignment vertical="top" wrapText="1"/>
      <protection locked="0"/>
    </xf>
    <xf numFmtId="166" fontId="12" fillId="0" borderId="13" xfId="1" applyNumberFormat="1" applyFont="1" applyBorder="1" applyAlignment="1" applyProtection="1">
      <alignment vertical="top" wrapText="1"/>
      <protection locked="0"/>
    </xf>
    <xf numFmtId="166" fontId="4" fillId="0" borderId="8" xfId="1" applyNumberFormat="1" applyFont="1" applyBorder="1" applyAlignment="1" applyProtection="1">
      <alignment horizontal="right"/>
      <protection locked="0"/>
    </xf>
    <xf numFmtId="166" fontId="4" fillId="0" borderId="9" xfId="1" applyNumberFormat="1" applyFont="1" applyBorder="1" applyAlignment="1" applyProtection="1">
      <alignment horizontal="right"/>
      <protection locked="0"/>
    </xf>
    <xf numFmtId="166" fontId="4" fillId="0" borderId="13" xfId="1" applyNumberFormat="1" applyFont="1" applyBorder="1" applyAlignment="1" applyProtection="1">
      <alignment horizontal="right"/>
      <protection locked="0"/>
    </xf>
    <xf numFmtId="166" fontId="6" fillId="0" borderId="13" xfId="1" applyNumberFormat="1" applyFont="1" applyBorder="1" applyAlignment="1" applyProtection="1">
      <alignment vertical="top" wrapText="1"/>
      <protection locked="0"/>
    </xf>
    <xf numFmtId="166" fontId="4" fillId="0" borderId="10" xfId="1" applyNumberFormat="1" applyFont="1" applyBorder="1"/>
    <xf numFmtId="166" fontId="4" fillId="0" borderId="12" xfId="1" applyNumberFormat="1" applyFont="1" applyBorder="1"/>
    <xf numFmtId="166" fontId="4" fillId="0" borderId="14" xfId="1" applyNumberFormat="1" applyFont="1" applyBorder="1"/>
    <xf numFmtId="166" fontId="8" fillId="0" borderId="8" xfId="1" applyNumberFormat="1" applyFont="1" applyBorder="1" applyAlignment="1" applyProtection="1">
      <alignment horizontal="center" vertical="center" wrapText="1"/>
      <protection locked="0"/>
    </xf>
    <xf numFmtId="166" fontId="8" fillId="0" borderId="9" xfId="1" applyNumberFormat="1" applyFont="1" applyBorder="1" applyAlignment="1" applyProtection="1">
      <alignment horizontal="center" vertical="center" wrapText="1"/>
      <protection locked="0"/>
    </xf>
    <xf numFmtId="166" fontId="6" fillId="0" borderId="8" xfId="1" applyNumberFormat="1" applyFont="1" applyBorder="1" applyAlignment="1" applyProtection="1">
      <alignment horizontal="center" vertical="center" wrapText="1"/>
      <protection locked="0"/>
    </xf>
    <xf numFmtId="166" fontId="6" fillId="0" borderId="9" xfId="1" applyNumberFormat="1" applyFont="1" applyBorder="1" applyAlignment="1" applyProtection="1">
      <alignment horizontal="center" vertical="center" wrapText="1"/>
      <protection locked="0"/>
    </xf>
    <xf numFmtId="166" fontId="15" fillId="0" borderId="0" xfId="1" applyNumberFormat="1" applyFont="1"/>
    <xf numFmtId="166" fontId="10" fillId="0" borderId="10" xfId="1" applyNumberFormat="1" applyFont="1" applyBorder="1" applyAlignment="1" applyProtection="1">
      <alignment vertical="top"/>
      <protection locked="0"/>
    </xf>
    <xf numFmtId="166" fontId="10" fillId="0" borderId="13" xfId="1" applyNumberFormat="1" applyFont="1" applyFill="1" applyBorder="1" applyAlignment="1" applyProtection="1">
      <alignment vertical="top" wrapText="1"/>
      <protection locked="0"/>
    </xf>
    <xf numFmtId="43" fontId="6" fillId="0" borderId="8" xfId="1" applyFont="1" applyBorder="1" applyAlignment="1" applyProtection="1">
      <alignment vertical="top" wrapText="1"/>
      <protection locked="0"/>
    </xf>
    <xf numFmtId="43" fontId="6" fillId="0" borderId="9" xfId="1" applyFont="1" applyBorder="1" applyAlignment="1" applyProtection="1">
      <alignment vertical="top" wrapText="1"/>
      <protection locked="0"/>
    </xf>
    <xf numFmtId="43" fontId="10" fillId="0" borderId="8" xfId="1" applyFont="1" applyBorder="1" applyAlignment="1" applyProtection="1">
      <alignment vertical="top" wrapText="1"/>
      <protection locked="0"/>
    </xf>
    <xf numFmtId="43" fontId="10" fillId="0" borderId="9" xfId="1" applyFont="1" applyBorder="1" applyAlignment="1" applyProtection="1">
      <alignment vertical="top" wrapText="1"/>
      <protection locked="0"/>
    </xf>
    <xf numFmtId="43" fontId="11" fillId="0" borderId="8" xfId="1" applyFont="1" applyBorder="1" applyAlignment="1" applyProtection="1">
      <alignment vertical="top" wrapText="1"/>
      <protection locked="0"/>
    </xf>
    <xf numFmtId="43" fontId="11" fillId="0" borderId="9" xfId="1" applyFont="1" applyBorder="1" applyAlignment="1" applyProtection="1">
      <alignment vertical="top" wrapText="1"/>
      <protection locked="0"/>
    </xf>
    <xf numFmtId="43" fontId="12" fillId="0" borderId="8" xfId="1" applyFont="1" applyBorder="1" applyAlignment="1" applyProtection="1">
      <alignment vertical="top" wrapText="1"/>
      <protection locked="0"/>
    </xf>
    <xf numFmtId="43" fontId="12" fillId="0" borderId="9" xfId="1" applyFont="1" applyBorder="1" applyAlignment="1" applyProtection="1">
      <alignment vertical="top" wrapText="1"/>
      <protection locked="0"/>
    </xf>
    <xf numFmtId="43" fontId="10" fillId="0" borderId="12" xfId="1" applyFont="1" applyBorder="1" applyAlignment="1" applyProtection="1">
      <alignment vertical="top" wrapText="1"/>
      <protection locked="0"/>
    </xf>
    <xf numFmtId="43" fontId="10" fillId="0" borderId="13" xfId="1" applyFont="1" applyBorder="1" applyAlignment="1" applyProtection="1">
      <alignment vertical="top" wrapText="1"/>
      <protection locked="0"/>
    </xf>
    <xf numFmtId="43" fontId="4" fillId="0" borderId="0" xfId="1" applyFont="1"/>
    <xf numFmtId="43" fontId="12" fillId="0" borderId="13" xfId="1" applyFont="1" applyBorder="1" applyAlignment="1" applyProtection="1">
      <alignment vertical="top" wrapText="1"/>
      <protection locked="0"/>
    </xf>
    <xf numFmtId="43" fontId="4" fillId="0" borderId="8" xfId="1" applyFont="1" applyBorder="1" applyAlignment="1" applyProtection="1">
      <alignment horizontal="right"/>
      <protection locked="0"/>
    </xf>
    <xf numFmtId="43" fontId="4" fillId="0" borderId="9" xfId="1" applyFont="1" applyBorder="1" applyAlignment="1" applyProtection="1">
      <alignment horizontal="right"/>
      <protection locked="0"/>
    </xf>
    <xf numFmtId="43" fontId="4" fillId="0" borderId="13" xfId="1" applyFont="1" applyBorder="1" applyAlignment="1" applyProtection="1">
      <alignment horizontal="right"/>
      <protection locked="0"/>
    </xf>
    <xf numFmtId="43" fontId="6" fillId="0" borderId="13" xfId="1" applyFont="1" applyBorder="1" applyAlignment="1" applyProtection="1">
      <alignment vertical="top" wrapText="1"/>
      <protection locked="0"/>
    </xf>
    <xf numFmtId="43" fontId="4" fillId="0" borderId="10" xfId="1" applyFont="1" applyBorder="1"/>
    <xf numFmtId="43" fontId="4" fillId="0" borderId="12" xfId="1" applyFont="1" applyBorder="1"/>
    <xf numFmtId="43" fontId="4" fillId="0" borderId="14" xfId="1" applyFont="1" applyBorder="1"/>
    <xf numFmtId="43" fontId="8" fillId="0" borderId="8" xfId="1" applyFont="1" applyBorder="1" applyAlignment="1" applyProtection="1">
      <alignment horizontal="center" vertical="center" wrapText="1"/>
      <protection locked="0"/>
    </xf>
    <xf numFmtId="43" fontId="8" fillId="0" borderId="9" xfId="1" applyFont="1" applyBorder="1" applyAlignment="1" applyProtection="1">
      <alignment horizontal="center" vertical="center" wrapText="1"/>
      <protection locked="0"/>
    </xf>
    <xf numFmtId="43" fontId="6" fillId="0" borderId="8" xfId="1" applyFont="1" applyBorder="1" applyAlignment="1" applyProtection="1">
      <alignment horizontal="center" vertical="center" wrapText="1"/>
      <protection locked="0"/>
    </xf>
    <xf numFmtId="43" fontId="6" fillId="0" borderId="9" xfId="1" applyFont="1" applyBorder="1" applyAlignment="1" applyProtection="1">
      <alignment horizontal="center" vertical="center" wrapText="1"/>
      <protection locked="0"/>
    </xf>
    <xf numFmtId="43" fontId="15" fillId="0" borderId="0" xfId="1" applyFont="1"/>
    <xf numFmtId="43" fontId="10" fillId="0" borderId="10" xfId="1" applyFont="1" applyBorder="1" applyAlignment="1" applyProtection="1">
      <alignment vertical="top"/>
      <protection locked="0"/>
    </xf>
    <xf numFmtId="43" fontId="10" fillId="0" borderId="12" xfId="1" applyFont="1" applyBorder="1" applyAlignment="1" applyProtection="1">
      <alignment vertical="top"/>
      <protection locked="0"/>
    </xf>
    <xf numFmtId="0" fontId="8" fillId="0" borderId="4" xfId="2" applyFont="1" applyBorder="1" applyAlignment="1" applyProtection="1">
      <alignment horizontal="center" vertical="center" wrapText="1"/>
      <protection locked="0"/>
    </xf>
    <xf numFmtId="43" fontId="10" fillId="0" borderId="0" xfId="1" applyFont="1" applyAlignment="1" applyProtection="1">
      <alignment vertical="top" wrapText="1"/>
      <protection locked="0"/>
    </xf>
    <xf numFmtId="43" fontId="12" fillId="0" borderId="0" xfId="1" applyFont="1" applyAlignment="1" applyProtection="1">
      <alignment vertical="top" wrapText="1"/>
      <protection locked="0"/>
    </xf>
    <xf numFmtId="43" fontId="6" fillId="0" borderId="0" xfId="1" applyFont="1" applyAlignment="1" applyProtection="1">
      <alignment vertical="top" wrapText="1"/>
      <protection locked="0"/>
    </xf>
    <xf numFmtId="43" fontId="10" fillId="0" borderId="9" xfId="1" applyFont="1" applyBorder="1" applyAlignment="1" applyProtection="1">
      <alignment vertical="top"/>
      <protection locked="0"/>
    </xf>
    <xf numFmtId="43" fontId="4" fillId="0" borderId="0" xfId="1" applyFont="1" applyAlignment="1" applyProtection="1">
      <alignment horizontal="right"/>
      <protection locked="0"/>
    </xf>
    <xf numFmtId="43" fontId="6" fillId="0" borderId="9" xfId="1" applyFont="1" applyBorder="1" applyAlignment="1" applyProtection="1">
      <alignment vertical="top"/>
      <protection locked="0"/>
    </xf>
    <xf numFmtId="43" fontId="11" fillId="0" borderId="0" xfId="1" applyFont="1" applyAlignment="1" applyProtection="1">
      <alignment vertical="top" wrapText="1"/>
      <protection locked="0"/>
    </xf>
    <xf numFmtId="43" fontId="10" fillId="0" borderId="0" xfId="1" applyFont="1" applyAlignment="1" applyProtection="1">
      <alignment vertical="top"/>
      <protection locked="0"/>
    </xf>
    <xf numFmtId="166" fontId="10" fillId="0" borderId="8" xfId="1" applyNumberFormat="1" applyFont="1" applyBorder="1" applyAlignment="1" applyProtection="1">
      <alignment horizontal="left" vertical="top" wrapText="1"/>
      <protection locked="0"/>
    </xf>
    <xf numFmtId="166" fontId="12" fillId="0" borderId="8" xfId="1" applyNumberFormat="1" applyFont="1" applyBorder="1" applyAlignment="1" applyProtection="1">
      <alignment horizontal="left" vertical="top" wrapText="1"/>
      <protection locked="0"/>
    </xf>
    <xf numFmtId="166" fontId="6" fillId="0" borderId="8" xfId="1" applyNumberFormat="1" applyFont="1" applyBorder="1" applyAlignment="1" applyProtection="1">
      <alignment horizontal="left" vertical="top" wrapText="1"/>
      <protection locked="0"/>
    </xf>
    <xf numFmtId="166" fontId="12" fillId="0" borderId="0" xfId="1" applyNumberFormat="1" applyFont="1" applyAlignment="1" applyProtection="1">
      <alignment horizontal="left" vertical="top" wrapText="1"/>
      <protection locked="0"/>
    </xf>
    <xf numFmtId="166" fontId="6" fillId="0" borderId="0" xfId="1" applyNumberFormat="1" applyFont="1" applyAlignment="1" applyProtection="1">
      <alignment horizontal="left" vertical="top" wrapText="1"/>
      <protection locked="0"/>
    </xf>
    <xf numFmtId="166" fontId="10" fillId="0" borderId="0" xfId="1" applyNumberFormat="1" applyFont="1" applyAlignment="1" applyProtection="1">
      <alignment horizontal="left" vertical="top"/>
      <protection locked="0"/>
    </xf>
    <xf numFmtId="166" fontId="11" fillId="0" borderId="0" xfId="1" applyNumberFormat="1" applyFont="1" applyAlignment="1" applyProtection="1">
      <alignment horizontal="left" vertical="top" wrapText="1"/>
      <protection locked="0"/>
    </xf>
    <xf numFmtId="166" fontId="6" fillId="0" borderId="8" xfId="1" applyNumberFormat="1" applyFont="1" applyBorder="1" applyAlignment="1" applyProtection="1">
      <alignment horizontal="left" vertical="top"/>
      <protection locked="0"/>
    </xf>
    <xf numFmtId="166" fontId="10" fillId="0" borderId="8" xfId="1" applyNumberFormat="1" applyFont="1" applyBorder="1" applyAlignment="1" applyProtection="1">
      <alignment vertical="top"/>
      <protection locked="0"/>
    </xf>
    <xf numFmtId="166" fontId="11" fillId="0" borderId="0" xfId="1" applyNumberFormat="1" applyFont="1" applyAlignment="1" applyProtection="1">
      <alignment horizontal="left" vertical="top"/>
      <protection locked="0"/>
    </xf>
    <xf numFmtId="43" fontId="10" fillId="0" borderId="0" xfId="1" applyFont="1" applyFill="1" applyAlignment="1" applyProtection="1">
      <alignment vertical="top" wrapText="1"/>
      <protection locked="0"/>
    </xf>
    <xf numFmtId="43" fontId="10" fillId="0" borderId="9" xfId="1" applyFont="1" applyFill="1" applyBorder="1" applyAlignment="1" applyProtection="1">
      <alignment vertical="top" wrapText="1"/>
      <protection locked="0"/>
    </xf>
    <xf numFmtId="166" fontId="6" fillId="0" borderId="0" xfId="1" applyNumberFormat="1" applyFont="1" applyFill="1" applyAlignment="1" applyProtection="1">
      <alignment vertical="top" wrapText="1"/>
      <protection locked="0"/>
    </xf>
    <xf numFmtId="166" fontId="6" fillId="0" borderId="9" xfId="1" applyNumberFormat="1" applyFont="1" applyFill="1" applyBorder="1" applyAlignment="1" applyProtection="1">
      <alignment vertical="top" wrapText="1"/>
      <protection locked="0"/>
    </xf>
    <xf numFmtId="166" fontId="11" fillId="0" borderId="0" xfId="1" applyNumberFormat="1" applyFont="1" applyFill="1" applyAlignment="1" applyProtection="1">
      <alignment vertical="top" wrapText="1"/>
      <protection locked="0"/>
    </xf>
    <xf numFmtId="166" fontId="11" fillId="0" borderId="9" xfId="1" applyNumberFormat="1" applyFont="1" applyFill="1" applyBorder="1" applyAlignment="1" applyProtection="1">
      <alignment vertical="top" wrapText="1"/>
      <protection locked="0"/>
    </xf>
    <xf numFmtId="166" fontId="12" fillId="0" borderId="0" xfId="1" applyNumberFormat="1" applyFont="1" applyFill="1" applyAlignment="1" applyProtection="1">
      <alignment vertical="top" wrapText="1"/>
      <protection locked="0"/>
    </xf>
    <xf numFmtId="166" fontId="12" fillId="0" borderId="9" xfId="1" applyNumberFormat="1" applyFont="1" applyFill="1" applyBorder="1" applyAlignment="1" applyProtection="1">
      <alignment vertical="top" wrapText="1"/>
      <protection locked="0"/>
    </xf>
    <xf numFmtId="43" fontId="6" fillId="0" borderId="0" xfId="1" applyFont="1" applyAlignment="1" applyProtection="1">
      <alignment horizontal="right" vertical="top"/>
      <protection locked="0"/>
    </xf>
    <xf numFmtId="43" fontId="10" fillId="0" borderId="0" xfId="1" applyFont="1" applyAlignment="1" applyProtection="1">
      <alignment horizontal="right" vertical="top"/>
      <protection locked="0"/>
    </xf>
    <xf numFmtId="43" fontId="6" fillId="0" borderId="9" xfId="1" applyFont="1" applyBorder="1" applyAlignment="1" applyProtection="1">
      <alignment horizontal="right" vertical="top"/>
      <protection locked="0"/>
    </xf>
    <xf numFmtId="43" fontId="10" fillId="0" borderId="9" xfId="1" applyFont="1" applyBorder="1" applyAlignment="1" applyProtection="1">
      <alignment horizontal="right" vertical="top"/>
      <protection locked="0"/>
    </xf>
    <xf numFmtId="43" fontId="4" fillId="0" borderId="0" xfId="1" applyFont="1" applyProtection="1">
      <protection locked="0"/>
    </xf>
    <xf numFmtId="43" fontId="6" fillId="0" borderId="11" xfId="1" applyFont="1" applyBorder="1" applyAlignment="1" applyProtection="1">
      <alignment horizontal="right" vertical="top"/>
      <protection locked="0"/>
    </xf>
    <xf numFmtId="43" fontId="6" fillId="0" borderId="12" xfId="1" applyFont="1" applyBorder="1" applyAlignment="1" applyProtection="1">
      <alignment horizontal="right" vertical="top"/>
      <protection locked="0"/>
    </xf>
    <xf numFmtId="43" fontId="6" fillId="0" borderId="0" xfId="1" applyFont="1" applyAlignment="1" applyProtection="1">
      <alignment vertical="top"/>
      <protection locked="0"/>
    </xf>
    <xf numFmtId="43" fontId="11" fillId="0" borderId="0" xfId="1" applyFont="1" applyAlignment="1" applyProtection="1">
      <alignment vertical="top"/>
      <protection locked="0"/>
    </xf>
    <xf numFmtId="43" fontId="11" fillId="0" borderId="9" xfId="1" applyFont="1" applyBorder="1" applyAlignment="1" applyProtection="1">
      <alignment vertical="top"/>
      <protection locked="0"/>
    </xf>
    <xf numFmtId="43" fontId="10" fillId="0" borderId="11" xfId="1" applyFont="1" applyBorder="1" applyAlignment="1" applyProtection="1">
      <alignment vertical="top"/>
      <protection locked="0"/>
    </xf>
    <xf numFmtId="43" fontId="11" fillId="0" borderId="0" xfId="1" applyFont="1" applyAlignment="1" applyProtection="1">
      <alignment horizontal="right" vertical="top"/>
      <protection locked="0"/>
    </xf>
    <xf numFmtId="43" fontId="11" fillId="0" borderId="9" xfId="1" applyFont="1" applyBorder="1" applyAlignment="1" applyProtection="1">
      <alignment horizontal="right" vertical="top"/>
      <protection locked="0"/>
    </xf>
    <xf numFmtId="43" fontId="3" fillId="0" borderId="9" xfId="1" applyFont="1" applyBorder="1" applyAlignment="1" applyProtection="1">
      <alignment horizontal="right" vertical="top"/>
      <protection locked="0"/>
    </xf>
    <xf numFmtId="43" fontId="14" fillId="0" borderId="0" xfId="1" applyFont="1" applyAlignment="1" applyProtection="1">
      <alignment horizontal="right"/>
      <protection locked="0"/>
    </xf>
    <xf numFmtId="43" fontId="14" fillId="0" borderId="9" xfId="1" applyFont="1" applyBorder="1" applyAlignment="1" applyProtection="1">
      <alignment horizontal="right"/>
      <protection locked="0"/>
    </xf>
    <xf numFmtId="43" fontId="12" fillId="0" borderId="0" xfId="1" applyFont="1" applyAlignment="1" applyProtection="1">
      <alignment horizontal="right" vertical="top"/>
      <protection locked="0"/>
    </xf>
    <xf numFmtId="43" fontId="12" fillId="0" borderId="9" xfId="1" applyFont="1" applyBorder="1" applyAlignment="1" applyProtection="1">
      <alignment horizontal="right" vertical="top"/>
      <protection locked="0"/>
    </xf>
    <xf numFmtId="0" fontId="21" fillId="0" borderId="0" xfId="0" applyFont="1"/>
    <xf numFmtId="43" fontId="13" fillId="0" borderId="0" xfId="1" applyFont="1" applyAlignment="1" applyProtection="1">
      <alignment horizontal="left" vertical="top"/>
      <protection locked="0"/>
    </xf>
    <xf numFmtId="43" fontId="10" fillId="0" borderId="11" xfId="1" applyFont="1" applyBorder="1" applyAlignment="1" applyProtection="1">
      <alignment vertical="top" wrapText="1"/>
      <protection locked="0"/>
    </xf>
    <xf numFmtId="43" fontId="6" fillId="0" borderId="11" xfId="1" applyFont="1" applyBorder="1" applyAlignment="1" applyProtection="1">
      <alignment vertical="top" wrapText="1"/>
      <protection locked="0"/>
    </xf>
    <xf numFmtId="43" fontId="6" fillId="0" borderId="12" xfId="1" applyFont="1" applyBorder="1" applyAlignment="1" applyProtection="1">
      <alignment vertical="top" wrapText="1"/>
      <protection locked="0"/>
    </xf>
    <xf numFmtId="43" fontId="10" fillId="0" borderId="10" xfId="1" applyFont="1" applyBorder="1" applyAlignment="1" applyProtection="1">
      <alignment vertical="top" wrapText="1"/>
      <protection locked="0"/>
    </xf>
    <xf numFmtId="43" fontId="6" fillId="0" borderId="0" xfId="1" applyFont="1" applyFill="1" applyAlignment="1" applyProtection="1">
      <alignment vertical="top" wrapText="1"/>
      <protection locked="0"/>
    </xf>
    <xf numFmtId="43" fontId="6" fillId="0" borderId="9" xfId="1" applyFont="1" applyFill="1" applyBorder="1" applyAlignment="1" applyProtection="1">
      <alignment vertical="top" wrapText="1"/>
      <protection locked="0"/>
    </xf>
    <xf numFmtId="43" fontId="11" fillId="0" borderId="0" xfId="1" applyFont="1" applyFill="1" applyAlignment="1" applyProtection="1">
      <alignment vertical="top" wrapText="1"/>
      <protection locked="0"/>
    </xf>
    <xf numFmtId="43" fontId="11" fillId="0" borderId="9" xfId="1" applyFont="1" applyFill="1" applyBorder="1" applyAlignment="1" applyProtection="1">
      <alignment vertical="top" wrapText="1"/>
      <protection locked="0"/>
    </xf>
    <xf numFmtId="43" fontId="12" fillId="0" borderId="0" xfId="1" applyFont="1" applyFill="1" applyAlignment="1" applyProtection="1">
      <alignment vertical="top" wrapText="1"/>
      <protection locked="0"/>
    </xf>
    <xf numFmtId="43" fontId="12" fillId="0" borderId="9" xfId="1" applyFont="1" applyFill="1" applyBorder="1" applyAlignment="1" applyProtection="1">
      <alignment vertical="top" wrapText="1"/>
      <protection locked="0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21" fillId="0" borderId="0" xfId="1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43" fontId="4" fillId="0" borderId="0" xfId="1" applyFont="1" applyFill="1" applyAlignment="1" applyProtection="1">
      <alignment vertical="top" wrapText="1"/>
      <protection locked="0"/>
    </xf>
    <xf numFmtId="43" fontId="14" fillId="0" borderId="0" xfId="1" applyFont="1" applyAlignment="1" applyProtection="1">
      <alignment vertical="top" wrapText="1"/>
      <protection locked="0"/>
    </xf>
    <xf numFmtId="43" fontId="15" fillId="0" borderId="0" xfId="1" applyFont="1" applyAlignment="1" applyProtection="1">
      <alignment vertical="top" wrapText="1"/>
      <protection locked="0"/>
    </xf>
    <xf numFmtId="166" fontId="4" fillId="0" borderId="0" xfId="0" applyNumberFormat="1" applyFont="1" applyAlignment="1" applyProtection="1">
      <alignment horizontal="left" vertical="top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0" fontId="10" fillId="2" borderId="10" xfId="2" applyFont="1" applyFill="1" applyBorder="1" applyAlignment="1" applyProtection="1">
      <alignment horizontal="center" vertical="center" wrapText="1"/>
      <protection locked="0"/>
    </xf>
    <xf numFmtId="0" fontId="10" fillId="2" borderId="11" xfId="2" applyFont="1" applyFill="1" applyBorder="1" applyAlignment="1" applyProtection="1">
      <alignment horizontal="center" vertical="center" wrapText="1"/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10" fillId="2" borderId="10" xfId="2" applyFont="1" applyFill="1" applyBorder="1" applyAlignment="1" applyProtection="1">
      <alignment horizontal="center" vertical="center"/>
      <protection locked="0"/>
    </xf>
    <xf numFmtId="0" fontId="10" fillId="2" borderId="11" xfId="2" applyFont="1" applyFill="1" applyBorder="1" applyAlignment="1" applyProtection="1">
      <alignment horizontal="center" vertical="center"/>
      <protection locked="0"/>
    </xf>
    <xf numFmtId="0" fontId="10" fillId="2" borderId="12" xfId="2" applyFont="1" applyFill="1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horizontal="center" vertical="center"/>
      <protection locked="0"/>
    </xf>
    <xf numFmtId="0" fontId="10" fillId="2" borderId="9" xfId="2" applyFont="1" applyFill="1" applyBorder="1" applyAlignment="1" applyProtection="1">
      <alignment horizontal="center" vertical="center"/>
      <protection locked="0"/>
    </xf>
    <xf numFmtId="0" fontId="6" fillId="3" borderId="8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6" fillId="2" borderId="11" xfId="2" applyFont="1" applyFill="1" applyBorder="1" applyAlignment="1" applyProtection="1">
      <alignment horizontal="center" vertical="center"/>
      <protection locked="0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 wrapText="1"/>
      <protection locked="0"/>
    </xf>
    <xf numFmtId="0" fontId="10" fillId="2" borderId="0" xfId="2" applyFont="1" applyFill="1" applyAlignment="1" applyProtection="1">
      <alignment horizontal="center" vertical="center" wrapText="1"/>
      <protection locked="0"/>
    </xf>
    <xf numFmtId="0" fontId="10" fillId="2" borderId="9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top" wrapText="1"/>
      <protection locked="0"/>
    </xf>
    <xf numFmtId="0" fontId="6" fillId="2" borderId="11" xfId="2" applyFont="1" applyFill="1" applyBorder="1" applyAlignment="1" applyProtection="1">
      <alignment horizontal="center" vertical="top" wrapText="1"/>
      <protection locked="0"/>
    </xf>
    <xf numFmtId="0" fontId="6" fillId="2" borderId="12" xfId="2" applyFont="1" applyFill="1" applyBorder="1" applyAlignment="1" applyProtection="1">
      <alignment horizontal="center" vertical="top" wrapText="1"/>
      <protection locked="0"/>
    </xf>
    <xf numFmtId="166" fontId="21" fillId="2" borderId="1" xfId="1" applyNumberFormat="1" applyFont="1" applyFill="1" applyBorder="1" applyAlignment="1">
      <alignment horizontal="center" vertical="top" wrapText="1"/>
    </xf>
    <xf numFmtId="166" fontId="21" fillId="2" borderId="2" xfId="1" applyNumberFormat="1" applyFont="1" applyFill="1" applyBorder="1" applyAlignment="1">
      <alignment horizontal="center" vertical="top" wrapText="1"/>
    </xf>
    <xf numFmtId="166" fontId="21" fillId="2" borderId="3" xfId="1" applyNumberFormat="1" applyFont="1" applyFill="1" applyBorder="1" applyAlignment="1">
      <alignment horizontal="center" vertical="top" wrapText="1"/>
    </xf>
    <xf numFmtId="166" fontId="21" fillId="2" borderId="10" xfId="1" applyNumberFormat="1" applyFont="1" applyFill="1" applyBorder="1" applyAlignment="1">
      <alignment horizontal="center" vertical="top" wrapText="1"/>
    </xf>
    <xf numFmtId="166" fontId="21" fillId="2" borderId="11" xfId="1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6" fillId="2" borderId="0" xfId="2" applyFont="1" applyFill="1" applyAlignment="1" applyProtection="1">
      <alignment horizontal="center" vertical="top" wrapText="1"/>
      <protection locked="0"/>
    </xf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</cellXfs>
  <cellStyles count="5">
    <cellStyle name="Hipervínculo" xfId="4" builtinId="8"/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customXml" Target="../ink/ink1.xml"/><Relationship Id="rId1" Type="http://schemas.openxmlformats.org/officeDocument/2006/relationships/image" Target="../media/image1.png"/><Relationship Id="rId6" Type="http://schemas.openxmlformats.org/officeDocument/2006/relationships/customXml" Target="../ink/ink3.xml"/><Relationship Id="rId5" Type="http://schemas.openxmlformats.org/officeDocument/2006/relationships/image" Target="../media/image3.png"/><Relationship Id="rId4" Type="http://schemas.openxmlformats.org/officeDocument/2006/relationships/customXml" Target="../ink/ink2.xm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customXml" Target="../ink/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6350</xdr:rowOff>
    </xdr:from>
    <xdr:to>
      <xdr:col>5</xdr:col>
      <xdr:colOff>287612</xdr:colOff>
      <xdr:row>20</xdr:row>
      <xdr:rowOff>101600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6788C-E5FF-C2FA-DD71-3884CFBE3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4650"/>
          <a:ext cx="4618312" cy="3409950"/>
        </a:xfrm>
        <a:prstGeom prst="rect">
          <a:avLst/>
        </a:prstGeom>
      </xdr:spPr>
    </xdr:pic>
    <xdr:clientData/>
  </xdr:twoCellAnchor>
  <xdr:twoCellAnchor editAs="oneCell">
    <xdr:from>
      <xdr:col>1</xdr:col>
      <xdr:colOff>12620</xdr:colOff>
      <xdr:row>5</xdr:row>
      <xdr:rowOff>37930</xdr:rowOff>
    </xdr:from>
    <xdr:to>
      <xdr:col>1</xdr:col>
      <xdr:colOff>343100</xdr:colOff>
      <xdr:row>5</xdr:row>
      <xdr:rowOff>44770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id="{23F1BDDF-B848-F3C9-356F-A557AFAF39E0}"/>
                </a:ext>
              </a:extLst>
            </xdr14:cNvPr>
            <xdr14:cNvContentPartPr/>
          </xdr14:nvContentPartPr>
          <xdr14:nvPr macro=""/>
          <xdr14:xfrm>
            <a:off x="101520" y="958680"/>
            <a:ext cx="330480" cy="6840"/>
          </xdr14:xfrm>
        </xdr:contentPart>
      </mc:Choice>
      <mc:Fallback xmlns="">
        <xdr:pic>
          <xdr:nvPicPr>
            <xdr:cNvPr id="4" name="Entrada de lápiz 3">
              <a:extLst>
                <a:ext uri="{FF2B5EF4-FFF2-40B4-BE49-F238E27FC236}">
                  <a16:creationId xmlns:a16="http://schemas.microsoft.com/office/drawing/2014/main" id="{23F1BDDF-B848-F3C9-356F-A557AFAF39E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83520" y="923040"/>
              <a:ext cx="366120" cy="7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56900</xdr:colOff>
      <xdr:row>5</xdr:row>
      <xdr:rowOff>170050</xdr:rowOff>
    </xdr:from>
    <xdr:to>
      <xdr:col>1</xdr:col>
      <xdr:colOff>407900</xdr:colOff>
      <xdr:row>6</xdr:row>
      <xdr:rowOff>14340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F2D87D4E-636F-2BB6-F38B-92ED30832C03}"/>
                </a:ext>
              </a:extLst>
            </xdr14:cNvPr>
            <xdr14:cNvContentPartPr/>
          </xdr14:nvContentPartPr>
          <xdr14:nvPr macro=""/>
          <xdr14:xfrm>
            <a:off x="145800" y="1090800"/>
            <a:ext cx="351000" cy="2844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F2D87D4E-636F-2BB6-F38B-92ED30832C03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7800" y="1055160"/>
              <a:ext cx="386640" cy="100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31700</xdr:colOff>
      <xdr:row>11</xdr:row>
      <xdr:rowOff>75670</xdr:rowOff>
    </xdr:from>
    <xdr:to>
      <xdr:col>1</xdr:col>
      <xdr:colOff>443900</xdr:colOff>
      <xdr:row>11</xdr:row>
      <xdr:rowOff>88990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Entrada de lápiz 6">
              <a:extLst>
                <a:ext uri="{FF2B5EF4-FFF2-40B4-BE49-F238E27FC236}">
                  <a16:creationId xmlns:a16="http://schemas.microsoft.com/office/drawing/2014/main" id="{CDCD0414-D79D-5CF3-1C91-F7FFD63841E6}"/>
                </a:ext>
              </a:extLst>
            </xdr14:cNvPr>
            <xdr14:cNvContentPartPr/>
          </xdr14:nvContentPartPr>
          <xdr14:nvPr macro=""/>
          <xdr14:xfrm>
            <a:off x="120600" y="2101320"/>
            <a:ext cx="412200" cy="13320"/>
          </xdr14:xfrm>
        </xdr:contentPart>
      </mc:Choice>
      <mc:Fallback xmlns="">
        <xdr:pic>
          <xdr:nvPicPr>
            <xdr:cNvPr id="7" name="Entrada de lápiz 6">
              <a:extLst>
                <a:ext uri="{FF2B5EF4-FFF2-40B4-BE49-F238E27FC236}">
                  <a16:creationId xmlns:a16="http://schemas.microsoft.com/office/drawing/2014/main" id="{CDCD0414-D79D-5CF3-1C91-F7FFD63841E6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2600" y="2065320"/>
              <a:ext cx="447840" cy="84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63380</xdr:colOff>
      <xdr:row>16</xdr:row>
      <xdr:rowOff>133760</xdr:rowOff>
    </xdr:from>
    <xdr:to>
      <xdr:col>1</xdr:col>
      <xdr:colOff>374420</xdr:colOff>
      <xdr:row>16</xdr:row>
      <xdr:rowOff>140600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Entrada de lápiz 7">
              <a:extLst>
                <a:ext uri="{FF2B5EF4-FFF2-40B4-BE49-F238E27FC236}">
                  <a16:creationId xmlns:a16="http://schemas.microsoft.com/office/drawing/2014/main" id="{34274678-AF64-A750-4ACD-26ECD6B8D3B5}"/>
                </a:ext>
              </a:extLst>
            </xdr14:cNvPr>
            <xdr14:cNvContentPartPr/>
          </xdr14:nvContentPartPr>
          <xdr14:nvPr macro=""/>
          <xdr14:xfrm>
            <a:off x="152280" y="3080160"/>
            <a:ext cx="311040" cy="6840"/>
          </xdr14:xfrm>
        </xdr:contentPart>
      </mc:Choice>
      <mc:Fallback xmlns="">
        <xdr:pic>
          <xdr:nvPicPr>
            <xdr:cNvPr id="8" name="Entrada de lápiz 7">
              <a:extLst>
                <a:ext uri="{FF2B5EF4-FFF2-40B4-BE49-F238E27FC236}">
                  <a16:creationId xmlns:a16="http://schemas.microsoft.com/office/drawing/2014/main" id="{34274678-AF64-A750-4ACD-26ECD6B8D3B5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34640" y="3044520"/>
              <a:ext cx="346680" cy="784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1325322</xdr:colOff>
      <xdr:row>21</xdr:row>
      <xdr:rowOff>118755</xdr:rowOff>
    </xdr:from>
    <xdr:to>
      <xdr:col>3</xdr:col>
      <xdr:colOff>1325682</xdr:colOff>
      <xdr:row>21</xdr:row>
      <xdr:rowOff>119115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D67648E3-D970-CF1A-0AB9-69CEC954576F}"/>
                </a:ext>
              </a:extLst>
            </xdr14:cNvPr>
            <xdr14:cNvContentPartPr/>
          </xdr14:nvContentPartPr>
          <xdr14:nvPr macro=""/>
          <xdr14:xfrm>
            <a:off x="1904760" y="3928755"/>
            <a:ext cx="360" cy="3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D67648E3-D970-CF1A-0AB9-69CEC954576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95760" y="392011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08.717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1,'548'0,"-531"1,-1 0,21 6,30 2,150-10,-202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14.443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57,'1'1,"-1"-1,0 1,1-1,-1 1,0-1,1 1,-1 0,0-1,1 0,-1 1,1-1,-1 1,1-1,-1 1,1-1,0 0,-1 1,1-1,-1 0,1 0,0 0,-1 1,1-1,0 0,0 0,21 3,-19-2,67 4,0-2,75-8,-74-3,-37 3,34 0,-22 2,-1-2,0-2,57-17,-76 18,-2 2,0 1,1 1,-1 1,27 2,-9 0,-19-1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25.729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37,'659'0,"-643"-1,1-1,-1-1,0 0,18-6,-16 4,0 0,37-3,128 7,-85 3,-83-2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37.609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17,'4'-3,"0"1,1 0,-1 0,1 0,0 1,0 0,-1 0,1 0,0 0,0 1,0 0,0 0,5 0,5 0,87 0,116 14,-215-14,299 4,-165-6,-122 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7:51.68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ac.gob.mx/work/models/CONAC/normatividad/NOR_01_04_007.pdf" TargetMode="External"/><Relationship Id="rId2" Type="http://schemas.openxmlformats.org/officeDocument/2006/relationships/hyperlink" Target="https://www.conac.gob.mx/work/models/CONAC/normatividad/NOR_01_11_002.pdf" TargetMode="External"/><Relationship Id="rId1" Type="http://schemas.openxmlformats.org/officeDocument/2006/relationships/hyperlink" Target="https://www.conac.gob.mx/work/models/CONAC/normatividad/NOR_01_02_002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35"/>
  <sheetViews>
    <sheetView showGridLines="0" topLeftCell="A11" zoomScaleNormal="100" workbookViewId="0">
      <selection activeCell="H10" sqref="H10"/>
    </sheetView>
  </sheetViews>
  <sheetFormatPr baseColWidth="10" defaultColWidth="11.42578125" defaultRowHeight="15" x14ac:dyDescent="0.25"/>
  <cols>
    <col min="1" max="1" width="1.42578125" customWidth="1"/>
    <col min="2" max="2" width="27.85546875" customWidth="1"/>
  </cols>
  <sheetData>
    <row r="1" spans="2:3" x14ac:dyDescent="0.25">
      <c r="B1" s="129" t="s">
        <v>0</v>
      </c>
      <c r="C1" s="129" t="s">
        <v>1</v>
      </c>
    </row>
    <row r="2" spans="2:3" x14ac:dyDescent="0.25">
      <c r="B2" s="129" t="s">
        <v>2</v>
      </c>
      <c r="C2" s="128" t="s">
        <v>3</v>
      </c>
    </row>
    <row r="22" spans="2:11" x14ac:dyDescent="0.25">
      <c r="B22" t="s">
        <v>4</v>
      </c>
      <c r="G22" s="128" t="s">
        <v>5</v>
      </c>
    </row>
    <row r="23" spans="2:11" x14ac:dyDescent="0.25">
      <c r="B23" s="130" t="s">
        <v>6</v>
      </c>
      <c r="G23" s="128"/>
    </row>
    <row r="24" spans="2:11" x14ac:dyDescent="0.25">
      <c r="C24" t="s">
        <v>7</v>
      </c>
    </row>
    <row r="25" spans="2:11" x14ac:dyDescent="0.25">
      <c r="C25" s="129" t="s">
        <v>8</v>
      </c>
    </row>
    <row r="27" spans="2:11" x14ac:dyDescent="0.25">
      <c r="B27" t="s">
        <v>9</v>
      </c>
      <c r="J27" s="128" t="s">
        <v>10</v>
      </c>
    </row>
    <row r="29" spans="2:11" x14ac:dyDescent="0.25">
      <c r="B29" s="132" t="s">
        <v>11</v>
      </c>
    </row>
    <row r="30" spans="2:11" x14ac:dyDescent="0.25">
      <c r="B30">
        <v>31120</v>
      </c>
      <c r="C30">
        <v>1</v>
      </c>
      <c r="D30" s="131" t="s">
        <v>12</v>
      </c>
      <c r="K30" t="s">
        <v>13</v>
      </c>
    </row>
    <row r="31" spans="2:11" x14ac:dyDescent="0.25">
      <c r="B31">
        <v>31130</v>
      </c>
      <c r="C31">
        <v>2</v>
      </c>
      <c r="D31" s="131" t="s">
        <v>14</v>
      </c>
    </row>
    <row r="32" spans="2:11" x14ac:dyDescent="0.25">
      <c r="B32">
        <v>31200</v>
      </c>
      <c r="C32">
        <v>3</v>
      </c>
      <c r="D32" s="131" t="s">
        <v>15</v>
      </c>
    </row>
    <row r="33" spans="2:4" x14ac:dyDescent="0.25">
      <c r="B33">
        <v>32200</v>
      </c>
      <c r="C33">
        <v>4</v>
      </c>
      <c r="D33" s="131" t="s">
        <v>16</v>
      </c>
    </row>
    <row r="34" spans="2:4" x14ac:dyDescent="0.25">
      <c r="B34">
        <v>32300</v>
      </c>
      <c r="C34">
        <v>5</v>
      </c>
      <c r="D34" s="131" t="s">
        <v>17</v>
      </c>
    </row>
    <row r="35" spans="2:4" x14ac:dyDescent="0.25">
      <c r="B35">
        <v>32400</v>
      </c>
      <c r="C35">
        <v>6</v>
      </c>
      <c r="D35" s="131" t="s">
        <v>18</v>
      </c>
    </row>
  </sheetData>
  <hyperlinks>
    <hyperlink ref="C2" r:id="rId1"/>
    <hyperlink ref="G22" r:id="rId2"/>
    <hyperlink ref="J27" r:id="rId3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U148"/>
  <sheetViews>
    <sheetView showGridLines="0" zoomScaleNormal="100" workbookViewId="0">
      <pane xSplit="7" ySplit="3" topLeftCell="AA4" activePane="bottomRight" state="frozen"/>
      <selection pane="topRight" activeCell="B1" sqref="B1:G1"/>
      <selection pane="bottomLeft" activeCell="B1" sqref="B1:G1"/>
      <selection pane="bottomRight" activeCell="B1" sqref="B1:G1"/>
    </sheetView>
  </sheetViews>
  <sheetFormatPr baseColWidth="10" defaultColWidth="11.42578125" defaultRowHeight="11.25" x14ac:dyDescent="0.2"/>
  <cols>
    <col min="1" max="1" width="2" style="92" customWidth="1"/>
    <col min="2" max="2" width="4.7109375" style="92" customWidth="1"/>
    <col min="3" max="3" width="2.42578125" style="92" customWidth="1"/>
    <col min="4" max="4" width="34.5703125" style="92" customWidth="1"/>
    <col min="5" max="5" width="7.7109375" style="92" customWidth="1"/>
    <col min="6" max="6" width="9.28515625" style="92" customWidth="1"/>
    <col min="7" max="7" width="10.140625" style="92" customWidth="1"/>
    <col min="8" max="8" width="3.140625" style="92" customWidth="1"/>
    <col min="9" max="11" width="6.42578125" style="92" bestFit="1" customWidth="1"/>
    <col min="12" max="12" width="2.85546875" style="92" customWidth="1"/>
    <col min="13" max="15" width="6.42578125" style="92" bestFit="1" customWidth="1"/>
    <col min="16" max="16" width="3" style="92" customWidth="1"/>
    <col min="17" max="19" width="6.42578125" style="92" bestFit="1" customWidth="1"/>
    <col min="20" max="20" width="3.42578125" style="92" customWidth="1"/>
    <col min="21" max="23" width="6.42578125" style="92" bestFit="1" customWidth="1"/>
    <col min="24" max="24" width="3.140625" style="92" customWidth="1"/>
    <col min="25" max="27" width="6.42578125" style="92" bestFit="1" customWidth="1"/>
    <col min="28" max="28" width="2.42578125" style="92" customWidth="1"/>
    <col min="29" max="31" width="6.42578125" style="92" bestFit="1" customWidth="1"/>
    <col min="32" max="32" width="2.5703125" style="92" customWidth="1"/>
    <col min="33" max="35" width="6.42578125" style="92" bestFit="1" customWidth="1"/>
    <col min="36" max="36" width="2.5703125" style="92" customWidth="1"/>
    <col min="37" max="39" width="6.42578125" style="92" bestFit="1" customWidth="1"/>
    <col min="40" max="40" width="2.7109375" style="92" customWidth="1"/>
    <col min="41" max="43" width="6.42578125" style="92" bestFit="1" customWidth="1"/>
    <col min="44" max="44" width="3.140625" style="92" customWidth="1"/>
    <col min="45" max="47" width="6.42578125" style="92" bestFit="1" customWidth="1"/>
    <col min="48" max="16384" width="11.42578125" style="92"/>
  </cols>
  <sheetData>
    <row r="1" spans="2:47" ht="22.9" customHeight="1" x14ac:dyDescent="0.2">
      <c r="B1" s="329" t="s">
        <v>185</v>
      </c>
      <c r="C1" s="330"/>
      <c r="D1" s="330"/>
      <c r="E1" s="330"/>
      <c r="F1" s="330"/>
      <c r="G1" s="331"/>
    </row>
    <row r="2" spans="2:47" ht="14.45" customHeight="1" x14ac:dyDescent="0.2">
      <c r="B2" s="329" t="s">
        <v>20</v>
      </c>
      <c r="C2" s="330"/>
      <c r="D2" s="330"/>
      <c r="E2" s="330"/>
      <c r="F2" s="330"/>
      <c r="G2" s="331"/>
    </row>
    <row r="3" spans="2:47" ht="14.45" customHeight="1" x14ac:dyDescent="0.2">
      <c r="B3" s="332" t="s">
        <v>21</v>
      </c>
      <c r="C3" s="333"/>
      <c r="D3" s="333"/>
      <c r="E3" s="333"/>
      <c r="F3" s="333"/>
      <c r="G3" s="334"/>
      <c r="I3" s="369" t="s">
        <v>183</v>
      </c>
      <c r="J3" s="370"/>
      <c r="K3" s="371"/>
      <c r="L3" s="306"/>
      <c r="M3" s="369" t="s">
        <v>23</v>
      </c>
      <c r="N3" s="370"/>
      <c r="O3" s="371"/>
      <c r="P3" s="306"/>
      <c r="Q3" s="369" t="s">
        <v>24</v>
      </c>
      <c r="R3" s="370"/>
      <c r="S3" s="371"/>
      <c r="T3" s="306"/>
      <c r="U3" s="369" t="s">
        <v>25</v>
      </c>
      <c r="V3" s="370"/>
      <c r="W3" s="371"/>
      <c r="X3" s="306"/>
      <c r="Y3" s="369" t="s">
        <v>26</v>
      </c>
      <c r="Z3" s="370"/>
      <c r="AA3" s="371"/>
      <c r="AB3" s="306"/>
      <c r="AC3" s="369" t="s">
        <v>27</v>
      </c>
      <c r="AD3" s="370"/>
      <c r="AE3" s="371"/>
      <c r="AF3" s="306"/>
      <c r="AG3" s="369" t="s">
        <v>28</v>
      </c>
      <c r="AH3" s="370"/>
      <c r="AI3" s="371"/>
      <c r="AJ3" s="306"/>
      <c r="AK3" s="369" t="s">
        <v>29</v>
      </c>
      <c r="AL3" s="370"/>
      <c r="AM3" s="371"/>
      <c r="AN3" s="306"/>
      <c r="AO3" s="369" t="s">
        <v>30</v>
      </c>
      <c r="AP3" s="370"/>
      <c r="AQ3" s="371"/>
      <c r="AR3" s="306"/>
      <c r="AS3" s="369" t="s">
        <v>31</v>
      </c>
      <c r="AT3" s="370"/>
      <c r="AU3" s="371"/>
    </row>
    <row r="4" spans="2:47" x14ac:dyDescent="0.2">
      <c r="B4" s="93"/>
      <c r="C4" s="10"/>
      <c r="D4" s="11"/>
      <c r="E4" s="102">
        <v>2024</v>
      </c>
      <c r="F4" s="7">
        <v>2023</v>
      </c>
      <c r="G4" s="7">
        <v>2022</v>
      </c>
      <c r="I4" s="102">
        <v>2024</v>
      </c>
      <c r="J4" s="7">
        <v>2023</v>
      </c>
      <c r="K4" s="7">
        <v>2022</v>
      </c>
      <c r="M4" s="102">
        <v>2024</v>
      </c>
      <c r="N4" s="7">
        <v>2023</v>
      </c>
      <c r="O4" s="7">
        <v>2022</v>
      </c>
      <c r="Q4" s="102">
        <v>2024</v>
      </c>
      <c r="R4" s="7">
        <v>2023</v>
      </c>
      <c r="S4" s="7">
        <v>2022</v>
      </c>
      <c r="U4" s="102">
        <v>2024</v>
      </c>
      <c r="V4" s="7">
        <v>2023</v>
      </c>
      <c r="W4" s="7">
        <v>2022</v>
      </c>
      <c r="Y4" s="102">
        <v>2024</v>
      </c>
      <c r="Z4" s="7">
        <v>2023</v>
      </c>
      <c r="AA4" s="7">
        <v>2022</v>
      </c>
      <c r="AC4" s="102">
        <v>2024</v>
      </c>
      <c r="AD4" s="7">
        <v>2023</v>
      </c>
      <c r="AE4" s="7">
        <v>2022</v>
      </c>
      <c r="AG4" s="102">
        <v>2024</v>
      </c>
      <c r="AH4" s="7">
        <v>2023</v>
      </c>
      <c r="AI4" s="7">
        <v>2022</v>
      </c>
      <c r="AK4" s="102">
        <v>2024</v>
      </c>
      <c r="AL4" s="7">
        <v>2023</v>
      </c>
      <c r="AM4" s="7">
        <v>2022</v>
      </c>
      <c r="AO4" s="102">
        <v>2024</v>
      </c>
      <c r="AP4" s="7">
        <v>2023</v>
      </c>
      <c r="AQ4" s="7">
        <v>2022</v>
      </c>
      <c r="AS4" s="102">
        <v>2024</v>
      </c>
      <c r="AT4" s="7">
        <v>2023</v>
      </c>
      <c r="AU4" s="7">
        <v>2022</v>
      </c>
    </row>
    <row r="5" spans="2:47" x14ac:dyDescent="0.2">
      <c r="B5" s="94"/>
      <c r="C5" s="20" t="s">
        <v>32</v>
      </c>
      <c r="D5" s="21"/>
      <c r="E5" s="103"/>
      <c r="F5" s="23"/>
      <c r="G5" s="23"/>
      <c r="I5" s="103"/>
      <c r="J5" s="23"/>
      <c r="K5" s="23"/>
      <c r="M5" s="103"/>
      <c r="N5" s="23"/>
      <c r="O5" s="23"/>
      <c r="Q5" s="103"/>
      <c r="R5" s="23"/>
      <c r="S5" s="23"/>
      <c r="U5" s="103"/>
      <c r="V5" s="23"/>
      <c r="W5" s="23"/>
      <c r="Y5" s="103"/>
      <c r="Z5" s="23"/>
      <c r="AA5" s="23"/>
      <c r="AC5" s="103"/>
      <c r="AD5" s="23"/>
      <c r="AE5" s="23"/>
      <c r="AG5" s="103"/>
      <c r="AH5" s="23"/>
      <c r="AI5" s="23"/>
      <c r="AK5" s="103"/>
      <c r="AL5" s="23"/>
      <c r="AM5" s="23"/>
      <c r="AO5" s="103"/>
      <c r="AP5" s="23"/>
      <c r="AQ5" s="23"/>
      <c r="AS5" s="103"/>
      <c r="AT5" s="23"/>
      <c r="AU5" s="23"/>
    </row>
    <row r="6" spans="2:47" x14ac:dyDescent="0.2">
      <c r="B6" s="94">
        <v>4100</v>
      </c>
      <c r="C6" s="36" t="s">
        <v>33</v>
      </c>
      <c r="D6" s="37"/>
      <c r="E6" s="235">
        <f>SUM(E7:E13)</f>
        <v>0</v>
      </c>
      <c r="F6" s="236">
        <f>SUM(F7:F13)</f>
        <v>0</v>
      </c>
      <c r="G6" s="236">
        <f>SUM(G7:G13)</f>
        <v>0</v>
      </c>
      <c r="H6" s="245"/>
      <c r="I6" s="235">
        <f t="shared" ref="I6:K6" si="0">SUM(I7:I13)</f>
        <v>0</v>
      </c>
      <c r="J6" s="236">
        <f t="shared" si="0"/>
        <v>0</v>
      </c>
      <c r="K6" s="236">
        <f t="shared" si="0"/>
        <v>0</v>
      </c>
      <c r="L6" s="245"/>
      <c r="M6" s="235">
        <f t="shared" ref="M6:O6" si="1">SUM(M7:M13)</f>
        <v>0</v>
      </c>
      <c r="N6" s="236">
        <f t="shared" si="1"/>
        <v>0</v>
      </c>
      <c r="O6" s="236">
        <f t="shared" si="1"/>
        <v>0</v>
      </c>
      <c r="P6" s="245"/>
      <c r="Q6" s="235">
        <f t="shared" ref="Q6:S6" si="2">SUM(Q7:Q13)</f>
        <v>0</v>
      </c>
      <c r="R6" s="236">
        <f t="shared" si="2"/>
        <v>0</v>
      </c>
      <c r="S6" s="236">
        <f t="shared" si="2"/>
        <v>0</v>
      </c>
      <c r="T6" s="245"/>
      <c r="U6" s="235">
        <f t="shared" ref="U6:W6" si="3">SUM(U7:U13)</f>
        <v>0</v>
      </c>
      <c r="V6" s="236">
        <f t="shared" si="3"/>
        <v>0</v>
      </c>
      <c r="W6" s="236">
        <f t="shared" si="3"/>
        <v>0</v>
      </c>
      <c r="X6" s="245"/>
      <c r="Y6" s="235">
        <f t="shared" ref="Y6:AA6" si="4">SUM(Y7:Y13)</f>
        <v>0</v>
      </c>
      <c r="Z6" s="236">
        <f t="shared" si="4"/>
        <v>0</v>
      </c>
      <c r="AA6" s="236">
        <f t="shared" si="4"/>
        <v>0</v>
      </c>
      <c r="AB6" s="245"/>
      <c r="AC6" s="235">
        <f>SUM(AC7:AC13)</f>
        <v>0</v>
      </c>
      <c r="AD6" s="236">
        <f>SUM(AD7:AD13)</f>
        <v>0</v>
      </c>
      <c r="AE6" s="236">
        <f>SUM(AE7:AE13)</f>
        <v>0</v>
      </c>
      <c r="AF6" s="245"/>
      <c r="AG6" s="235">
        <f>SUM(AG7:AG13)</f>
        <v>0</v>
      </c>
      <c r="AH6" s="236">
        <f>SUM(AH7:AH13)</f>
        <v>0</v>
      </c>
      <c r="AI6" s="236">
        <f>SUM(AI7:AI13)</f>
        <v>0</v>
      </c>
      <c r="AJ6" s="245"/>
      <c r="AK6" s="235">
        <f>SUM(AK7:AK13)</f>
        <v>0</v>
      </c>
      <c r="AL6" s="236">
        <f>SUM(AL7:AL13)</f>
        <v>0</v>
      </c>
      <c r="AM6" s="236">
        <f>SUM(AM7:AM13)</f>
        <v>0</v>
      </c>
      <c r="AN6" s="245"/>
      <c r="AO6" s="235">
        <f>SUM(AO7:AO13)</f>
        <v>0</v>
      </c>
      <c r="AP6" s="236">
        <f>SUM(AP7:AP13)</f>
        <v>0</v>
      </c>
      <c r="AQ6" s="236">
        <f>SUM(AQ7:AQ13)</f>
        <v>0</v>
      </c>
      <c r="AR6" s="245"/>
      <c r="AS6" s="235">
        <f>SUM(AS7:AS13)</f>
        <v>0</v>
      </c>
      <c r="AT6" s="236">
        <f>SUM(AT7:AT13)</f>
        <v>0</v>
      </c>
      <c r="AU6" s="236">
        <f>SUM(AU7:AU13)</f>
        <v>0</v>
      </c>
    </row>
    <row r="7" spans="2:47" x14ac:dyDescent="0.2">
      <c r="B7" s="94">
        <v>4110</v>
      </c>
      <c r="C7" s="49"/>
      <c r="D7" s="50" t="s">
        <v>34</v>
      </c>
      <c r="E7" s="237">
        <f>+I7+M7+Q7+U7+Y7+AC7+AG7+AK7+AO7+AS7</f>
        <v>0</v>
      </c>
      <c r="F7" s="238">
        <f t="shared" ref="F7:G13" si="5">+J7+N7+R7+V7+Z7+AD7+AH7+AL7+AP7+AT7</f>
        <v>0</v>
      </c>
      <c r="G7" s="238">
        <f t="shared" si="5"/>
        <v>0</v>
      </c>
      <c r="H7" s="245"/>
      <c r="I7" s="237">
        <v>0</v>
      </c>
      <c r="J7" s="238">
        <v>0</v>
      </c>
      <c r="K7" s="238">
        <v>0</v>
      </c>
      <c r="L7" s="245"/>
      <c r="M7" s="237">
        <v>0</v>
      </c>
      <c r="N7" s="238">
        <v>0</v>
      </c>
      <c r="O7" s="238">
        <v>0</v>
      </c>
      <c r="P7" s="245"/>
      <c r="Q7" s="237">
        <v>0</v>
      </c>
      <c r="R7" s="238">
        <v>0</v>
      </c>
      <c r="S7" s="238">
        <v>0</v>
      </c>
      <c r="T7" s="245"/>
      <c r="U7" s="237">
        <v>0</v>
      </c>
      <c r="V7" s="238">
        <v>0</v>
      </c>
      <c r="W7" s="238">
        <v>0</v>
      </c>
      <c r="X7" s="245"/>
      <c r="Y7" s="237">
        <v>0</v>
      </c>
      <c r="Z7" s="238">
        <v>0</v>
      </c>
      <c r="AA7" s="238">
        <v>0</v>
      </c>
      <c r="AB7" s="245"/>
      <c r="AC7" s="237">
        <v>0</v>
      </c>
      <c r="AD7" s="238">
        <v>0</v>
      </c>
      <c r="AE7" s="238">
        <v>0</v>
      </c>
      <c r="AF7" s="245"/>
      <c r="AG7" s="237">
        <v>0</v>
      </c>
      <c r="AH7" s="238">
        <v>0</v>
      </c>
      <c r="AI7" s="238">
        <v>0</v>
      </c>
      <c r="AJ7" s="245"/>
      <c r="AK7" s="237">
        <v>0</v>
      </c>
      <c r="AL7" s="238">
        <v>0</v>
      </c>
      <c r="AM7" s="238">
        <v>0</v>
      </c>
      <c r="AN7" s="245"/>
      <c r="AO7" s="237">
        <v>0</v>
      </c>
      <c r="AP7" s="238">
        <v>0</v>
      </c>
      <c r="AQ7" s="238">
        <v>0</v>
      </c>
      <c r="AR7" s="245"/>
      <c r="AS7" s="237">
        <v>0</v>
      </c>
      <c r="AT7" s="238">
        <v>0</v>
      </c>
      <c r="AU7" s="238">
        <v>0</v>
      </c>
    </row>
    <row r="8" spans="2:47" x14ac:dyDescent="0.2">
      <c r="B8" s="94">
        <v>4120</v>
      </c>
      <c r="C8" s="49"/>
      <c r="D8" s="50" t="s">
        <v>35</v>
      </c>
      <c r="E8" s="237">
        <f t="shared" ref="E8:E13" si="6">+I8+M8+Q8+U8+Y8+AC8+AG8+AK8+AO8+AS8</f>
        <v>0</v>
      </c>
      <c r="F8" s="238">
        <f t="shared" si="5"/>
        <v>0</v>
      </c>
      <c r="G8" s="238">
        <f t="shared" si="5"/>
        <v>0</v>
      </c>
      <c r="H8" s="245"/>
      <c r="I8" s="237">
        <v>0</v>
      </c>
      <c r="J8" s="238">
        <v>0</v>
      </c>
      <c r="K8" s="238">
        <v>0</v>
      </c>
      <c r="L8" s="245"/>
      <c r="M8" s="237">
        <v>0</v>
      </c>
      <c r="N8" s="238">
        <v>0</v>
      </c>
      <c r="O8" s="238">
        <v>0</v>
      </c>
      <c r="P8" s="245"/>
      <c r="Q8" s="237">
        <v>0</v>
      </c>
      <c r="R8" s="238">
        <v>0</v>
      </c>
      <c r="S8" s="238">
        <v>0</v>
      </c>
      <c r="T8" s="245"/>
      <c r="U8" s="237">
        <v>0</v>
      </c>
      <c r="V8" s="238">
        <v>0</v>
      </c>
      <c r="W8" s="238">
        <v>0</v>
      </c>
      <c r="X8" s="245"/>
      <c r="Y8" s="237">
        <v>0</v>
      </c>
      <c r="Z8" s="238">
        <v>0</v>
      </c>
      <c r="AA8" s="238">
        <v>0</v>
      </c>
      <c r="AB8" s="245"/>
      <c r="AC8" s="237">
        <v>0</v>
      </c>
      <c r="AD8" s="238">
        <v>0</v>
      </c>
      <c r="AE8" s="238">
        <v>0</v>
      </c>
      <c r="AF8" s="245"/>
      <c r="AG8" s="237">
        <v>0</v>
      </c>
      <c r="AH8" s="238">
        <v>0</v>
      </c>
      <c r="AI8" s="238">
        <v>0</v>
      </c>
      <c r="AJ8" s="245"/>
      <c r="AK8" s="237">
        <v>0</v>
      </c>
      <c r="AL8" s="238">
        <v>0</v>
      </c>
      <c r="AM8" s="238">
        <v>0</v>
      </c>
      <c r="AN8" s="245"/>
      <c r="AO8" s="237">
        <v>0</v>
      </c>
      <c r="AP8" s="238">
        <v>0</v>
      </c>
      <c r="AQ8" s="238">
        <v>0</v>
      </c>
      <c r="AR8" s="245"/>
      <c r="AS8" s="237">
        <v>0</v>
      </c>
      <c r="AT8" s="238">
        <v>0</v>
      </c>
      <c r="AU8" s="238">
        <v>0</v>
      </c>
    </row>
    <row r="9" spans="2:47" x14ac:dyDescent="0.2">
      <c r="B9" s="94">
        <v>4130</v>
      </c>
      <c r="C9" s="49"/>
      <c r="D9" s="50" t="s">
        <v>36</v>
      </c>
      <c r="E9" s="237">
        <f t="shared" si="6"/>
        <v>0</v>
      </c>
      <c r="F9" s="238">
        <f t="shared" si="5"/>
        <v>0</v>
      </c>
      <c r="G9" s="238">
        <f t="shared" si="5"/>
        <v>0</v>
      </c>
      <c r="H9" s="245"/>
      <c r="I9" s="237">
        <v>0</v>
      </c>
      <c r="J9" s="238">
        <v>0</v>
      </c>
      <c r="K9" s="238">
        <v>0</v>
      </c>
      <c r="L9" s="245"/>
      <c r="M9" s="237">
        <v>0</v>
      </c>
      <c r="N9" s="238">
        <v>0</v>
      </c>
      <c r="O9" s="238">
        <v>0</v>
      </c>
      <c r="P9" s="245"/>
      <c r="Q9" s="237">
        <v>0</v>
      </c>
      <c r="R9" s="238">
        <v>0</v>
      </c>
      <c r="S9" s="238">
        <v>0</v>
      </c>
      <c r="T9" s="245"/>
      <c r="U9" s="237">
        <v>0</v>
      </c>
      <c r="V9" s="238">
        <v>0</v>
      </c>
      <c r="W9" s="238">
        <v>0</v>
      </c>
      <c r="X9" s="245"/>
      <c r="Y9" s="237">
        <v>0</v>
      </c>
      <c r="Z9" s="238">
        <v>0</v>
      </c>
      <c r="AA9" s="238">
        <v>0</v>
      </c>
      <c r="AB9" s="245"/>
      <c r="AC9" s="237">
        <v>0</v>
      </c>
      <c r="AD9" s="238">
        <v>0</v>
      </c>
      <c r="AE9" s="238">
        <v>0</v>
      </c>
      <c r="AF9" s="245"/>
      <c r="AG9" s="237">
        <v>0</v>
      </c>
      <c r="AH9" s="238">
        <v>0</v>
      </c>
      <c r="AI9" s="238">
        <v>0</v>
      </c>
      <c r="AJ9" s="245"/>
      <c r="AK9" s="237">
        <v>0</v>
      </c>
      <c r="AL9" s="238">
        <v>0</v>
      </c>
      <c r="AM9" s="238">
        <v>0</v>
      </c>
      <c r="AN9" s="245"/>
      <c r="AO9" s="237">
        <v>0</v>
      </c>
      <c r="AP9" s="238">
        <v>0</v>
      </c>
      <c r="AQ9" s="238">
        <v>0</v>
      </c>
      <c r="AR9" s="245"/>
      <c r="AS9" s="237">
        <v>0</v>
      </c>
      <c r="AT9" s="238">
        <v>0</v>
      </c>
      <c r="AU9" s="238">
        <v>0</v>
      </c>
    </row>
    <row r="10" spans="2:47" x14ac:dyDescent="0.2">
      <c r="B10" s="94">
        <v>4140</v>
      </c>
      <c r="C10" s="49"/>
      <c r="D10" s="50" t="s">
        <v>37</v>
      </c>
      <c r="E10" s="237">
        <f t="shared" si="6"/>
        <v>0</v>
      </c>
      <c r="F10" s="238">
        <f t="shared" si="5"/>
        <v>0</v>
      </c>
      <c r="G10" s="238">
        <f t="shared" si="5"/>
        <v>0</v>
      </c>
      <c r="H10" s="245"/>
      <c r="I10" s="237">
        <v>0</v>
      </c>
      <c r="J10" s="238">
        <v>0</v>
      </c>
      <c r="K10" s="238">
        <v>0</v>
      </c>
      <c r="L10" s="245"/>
      <c r="M10" s="237">
        <v>0</v>
      </c>
      <c r="N10" s="238">
        <v>0</v>
      </c>
      <c r="O10" s="238">
        <v>0</v>
      </c>
      <c r="P10" s="245"/>
      <c r="Q10" s="237">
        <v>0</v>
      </c>
      <c r="R10" s="238">
        <v>0</v>
      </c>
      <c r="S10" s="238">
        <v>0</v>
      </c>
      <c r="T10" s="245"/>
      <c r="U10" s="237">
        <v>0</v>
      </c>
      <c r="V10" s="238">
        <v>0</v>
      </c>
      <c r="W10" s="238">
        <v>0</v>
      </c>
      <c r="X10" s="245"/>
      <c r="Y10" s="237">
        <v>0</v>
      </c>
      <c r="Z10" s="238">
        <v>0</v>
      </c>
      <c r="AA10" s="238">
        <v>0</v>
      </c>
      <c r="AB10" s="245"/>
      <c r="AC10" s="237">
        <v>0</v>
      </c>
      <c r="AD10" s="238">
        <v>0</v>
      </c>
      <c r="AE10" s="238">
        <v>0</v>
      </c>
      <c r="AF10" s="245"/>
      <c r="AG10" s="237">
        <v>0</v>
      </c>
      <c r="AH10" s="238">
        <v>0</v>
      </c>
      <c r="AI10" s="238">
        <v>0</v>
      </c>
      <c r="AJ10" s="245"/>
      <c r="AK10" s="237">
        <v>0</v>
      </c>
      <c r="AL10" s="238">
        <v>0</v>
      </c>
      <c r="AM10" s="238">
        <v>0</v>
      </c>
      <c r="AN10" s="245"/>
      <c r="AO10" s="237">
        <v>0</v>
      </c>
      <c r="AP10" s="238">
        <v>0</v>
      </c>
      <c r="AQ10" s="238">
        <v>0</v>
      </c>
      <c r="AR10" s="245"/>
      <c r="AS10" s="237">
        <v>0</v>
      </c>
      <c r="AT10" s="238">
        <v>0</v>
      </c>
      <c r="AU10" s="238">
        <v>0</v>
      </c>
    </row>
    <row r="11" spans="2:47" x14ac:dyDescent="0.2">
      <c r="B11" s="94">
        <v>4150</v>
      </c>
      <c r="C11" s="49"/>
      <c r="D11" s="50" t="s">
        <v>38</v>
      </c>
      <c r="E11" s="237">
        <f t="shared" si="6"/>
        <v>0</v>
      </c>
      <c r="F11" s="238">
        <f t="shared" si="5"/>
        <v>0</v>
      </c>
      <c r="G11" s="238">
        <f t="shared" si="5"/>
        <v>0</v>
      </c>
      <c r="H11" s="245"/>
      <c r="I11" s="237">
        <v>0</v>
      </c>
      <c r="J11" s="238">
        <v>0</v>
      </c>
      <c r="K11" s="238">
        <v>0</v>
      </c>
      <c r="L11" s="245"/>
      <c r="M11" s="237">
        <v>0</v>
      </c>
      <c r="N11" s="238">
        <v>0</v>
      </c>
      <c r="O11" s="238">
        <v>0</v>
      </c>
      <c r="P11" s="245"/>
      <c r="Q11" s="237">
        <v>0</v>
      </c>
      <c r="R11" s="238">
        <v>0</v>
      </c>
      <c r="S11" s="238">
        <v>0</v>
      </c>
      <c r="T11" s="245"/>
      <c r="U11" s="237">
        <v>0</v>
      </c>
      <c r="V11" s="238">
        <v>0</v>
      </c>
      <c r="W11" s="238">
        <v>0</v>
      </c>
      <c r="X11" s="245"/>
      <c r="Y11" s="237">
        <v>0</v>
      </c>
      <c r="Z11" s="238">
        <v>0</v>
      </c>
      <c r="AA11" s="238">
        <v>0</v>
      </c>
      <c r="AB11" s="245"/>
      <c r="AC11" s="237">
        <v>0</v>
      </c>
      <c r="AD11" s="238">
        <v>0</v>
      </c>
      <c r="AE11" s="238">
        <v>0</v>
      </c>
      <c r="AF11" s="245"/>
      <c r="AG11" s="237">
        <v>0</v>
      </c>
      <c r="AH11" s="238">
        <v>0</v>
      </c>
      <c r="AI11" s="238">
        <v>0</v>
      </c>
      <c r="AJ11" s="245"/>
      <c r="AK11" s="237">
        <v>0</v>
      </c>
      <c r="AL11" s="238">
        <v>0</v>
      </c>
      <c r="AM11" s="238">
        <v>0</v>
      </c>
      <c r="AN11" s="245"/>
      <c r="AO11" s="237">
        <v>0</v>
      </c>
      <c r="AP11" s="238">
        <v>0</v>
      </c>
      <c r="AQ11" s="238">
        <v>0</v>
      </c>
      <c r="AR11" s="245"/>
      <c r="AS11" s="237">
        <v>0</v>
      </c>
      <c r="AT11" s="238">
        <v>0</v>
      </c>
      <c r="AU11" s="238">
        <v>0</v>
      </c>
    </row>
    <row r="12" spans="2:47" x14ac:dyDescent="0.2">
      <c r="B12" s="94">
        <v>4160</v>
      </c>
      <c r="C12" s="49"/>
      <c r="D12" s="50" t="s">
        <v>39</v>
      </c>
      <c r="E12" s="237">
        <f t="shared" si="6"/>
        <v>0</v>
      </c>
      <c r="F12" s="238">
        <f t="shared" si="5"/>
        <v>0</v>
      </c>
      <c r="G12" s="238">
        <f t="shared" si="5"/>
        <v>0</v>
      </c>
      <c r="H12" s="245"/>
      <c r="I12" s="237">
        <v>0</v>
      </c>
      <c r="J12" s="238">
        <v>0</v>
      </c>
      <c r="K12" s="238">
        <v>0</v>
      </c>
      <c r="L12" s="245"/>
      <c r="M12" s="237">
        <v>0</v>
      </c>
      <c r="N12" s="238">
        <v>0</v>
      </c>
      <c r="O12" s="238">
        <v>0</v>
      </c>
      <c r="P12" s="245"/>
      <c r="Q12" s="237">
        <v>0</v>
      </c>
      <c r="R12" s="238">
        <v>0</v>
      </c>
      <c r="S12" s="238">
        <v>0</v>
      </c>
      <c r="T12" s="245"/>
      <c r="U12" s="237">
        <v>0</v>
      </c>
      <c r="V12" s="238">
        <v>0</v>
      </c>
      <c r="W12" s="238">
        <v>0</v>
      </c>
      <c r="X12" s="245"/>
      <c r="Y12" s="237">
        <v>0</v>
      </c>
      <c r="Z12" s="238">
        <v>0</v>
      </c>
      <c r="AA12" s="238">
        <v>0</v>
      </c>
      <c r="AB12" s="245"/>
      <c r="AC12" s="237">
        <v>0</v>
      </c>
      <c r="AD12" s="238">
        <v>0</v>
      </c>
      <c r="AE12" s="238">
        <v>0</v>
      </c>
      <c r="AF12" s="245"/>
      <c r="AG12" s="237">
        <v>0</v>
      </c>
      <c r="AH12" s="238">
        <v>0</v>
      </c>
      <c r="AI12" s="238">
        <v>0</v>
      </c>
      <c r="AJ12" s="245"/>
      <c r="AK12" s="237">
        <v>0</v>
      </c>
      <c r="AL12" s="238">
        <v>0</v>
      </c>
      <c r="AM12" s="238">
        <v>0</v>
      </c>
      <c r="AN12" s="245"/>
      <c r="AO12" s="237">
        <v>0</v>
      </c>
      <c r="AP12" s="238">
        <v>0</v>
      </c>
      <c r="AQ12" s="238">
        <v>0</v>
      </c>
      <c r="AR12" s="245"/>
      <c r="AS12" s="237">
        <v>0</v>
      </c>
      <c r="AT12" s="238">
        <v>0</v>
      </c>
      <c r="AU12" s="238">
        <v>0</v>
      </c>
    </row>
    <row r="13" spans="2:47" x14ac:dyDescent="0.2">
      <c r="B13" s="94">
        <v>4170</v>
      </c>
      <c r="C13" s="49"/>
      <c r="D13" s="50" t="s">
        <v>40</v>
      </c>
      <c r="E13" s="237">
        <f t="shared" si="6"/>
        <v>0</v>
      </c>
      <c r="F13" s="238">
        <f t="shared" si="5"/>
        <v>0</v>
      </c>
      <c r="G13" s="238">
        <f t="shared" si="5"/>
        <v>0</v>
      </c>
      <c r="H13" s="245"/>
      <c r="I13" s="237">
        <v>0</v>
      </c>
      <c r="J13" s="238">
        <v>0</v>
      </c>
      <c r="K13" s="238">
        <v>0</v>
      </c>
      <c r="L13" s="245"/>
      <c r="M13" s="237">
        <v>0</v>
      </c>
      <c r="N13" s="238">
        <v>0</v>
      </c>
      <c r="O13" s="238">
        <v>0</v>
      </c>
      <c r="P13" s="245"/>
      <c r="Q13" s="237">
        <v>0</v>
      </c>
      <c r="R13" s="238">
        <v>0</v>
      </c>
      <c r="S13" s="238">
        <v>0</v>
      </c>
      <c r="T13" s="245"/>
      <c r="U13" s="237">
        <v>0</v>
      </c>
      <c r="V13" s="238">
        <v>0</v>
      </c>
      <c r="W13" s="238">
        <v>0</v>
      </c>
      <c r="X13" s="245"/>
      <c r="Y13" s="237">
        <v>0</v>
      </c>
      <c r="Z13" s="238">
        <v>0</v>
      </c>
      <c r="AA13" s="238">
        <v>0</v>
      </c>
      <c r="AB13" s="245"/>
      <c r="AC13" s="237">
        <v>0</v>
      </c>
      <c r="AD13" s="238">
        <v>0</v>
      </c>
      <c r="AE13" s="238">
        <v>0</v>
      </c>
      <c r="AF13" s="245"/>
      <c r="AG13" s="237">
        <v>0</v>
      </c>
      <c r="AH13" s="238">
        <v>0</v>
      </c>
      <c r="AI13" s="238">
        <v>0</v>
      </c>
      <c r="AJ13" s="245"/>
      <c r="AK13" s="237">
        <v>0</v>
      </c>
      <c r="AL13" s="238">
        <v>0</v>
      </c>
      <c r="AM13" s="238">
        <v>0</v>
      </c>
      <c r="AN13" s="245"/>
      <c r="AO13" s="237">
        <v>0</v>
      </c>
      <c r="AP13" s="238">
        <v>0</v>
      </c>
      <c r="AQ13" s="238">
        <v>0</v>
      </c>
      <c r="AR13" s="245"/>
      <c r="AS13" s="237">
        <v>0</v>
      </c>
      <c r="AT13" s="238">
        <v>0</v>
      </c>
      <c r="AU13" s="238">
        <v>0</v>
      </c>
    </row>
    <row r="14" spans="2:47" x14ac:dyDescent="0.2">
      <c r="B14" s="94">
        <v>4200</v>
      </c>
      <c r="C14" s="36" t="s">
        <v>41</v>
      </c>
      <c r="D14" s="21"/>
      <c r="E14" s="235">
        <f>SUM(E15:E16)</f>
        <v>0</v>
      </c>
      <c r="F14" s="236">
        <f>SUM(F15:F16)</f>
        <v>0</v>
      </c>
      <c r="G14" s="236">
        <f>SUM(G15:G16)</f>
        <v>0</v>
      </c>
      <c r="H14" s="245"/>
      <c r="I14" s="235">
        <f t="shared" ref="I14:K14" si="7">SUM(I15:I16)</f>
        <v>0</v>
      </c>
      <c r="J14" s="236">
        <f t="shared" si="7"/>
        <v>0</v>
      </c>
      <c r="K14" s="236">
        <f t="shared" si="7"/>
        <v>0</v>
      </c>
      <c r="L14" s="245"/>
      <c r="M14" s="235">
        <f t="shared" ref="M14:O14" si="8">SUM(M15:M16)</f>
        <v>0</v>
      </c>
      <c r="N14" s="236">
        <f t="shared" si="8"/>
        <v>0</v>
      </c>
      <c r="O14" s="236">
        <f t="shared" si="8"/>
        <v>0</v>
      </c>
      <c r="P14" s="245"/>
      <c r="Q14" s="235">
        <f t="shared" ref="Q14:S14" si="9">SUM(Q15:Q16)</f>
        <v>0</v>
      </c>
      <c r="R14" s="236">
        <f t="shared" si="9"/>
        <v>0</v>
      </c>
      <c r="S14" s="236">
        <f t="shared" si="9"/>
        <v>0</v>
      </c>
      <c r="T14" s="245"/>
      <c r="U14" s="235">
        <f t="shared" ref="U14:W14" si="10">SUM(U15:U16)</f>
        <v>0</v>
      </c>
      <c r="V14" s="236">
        <f t="shared" si="10"/>
        <v>0</v>
      </c>
      <c r="W14" s="236">
        <f t="shared" si="10"/>
        <v>0</v>
      </c>
      <c r="X14" s="245"/>
      <c r="Y14" s="235">
        <f t="shared" ref="Y14:AA14" si="11">SUM(Y15:Y16)</f>
        <v>0</v>
      </c>
      <c r="Z14" s="236">
        <f t="shared" si="11"/>
        <v>0</v>
      </c>
      <c r="AA14" s="236">
        <f t="shared" si="11"/>
        <v>0</v>
      </c>
      <c r="AB14" s="245"/>
      <c r="AC14" s="235">
        <f>SUM(AC15:AC16)</f>
        <v>0</v>
      </c>
      <c r="AD14" s="236">
        <f>SUM(AD15:AD16)</f>
        <v>0</v>
      </c>
      <c r="AE14" s="236">
        <f>SUM(AE15:AE16)</f>
        <v>0</v>
      </c>
      <c r="AF14" s="245"/>
      <c r="AG14" s="235">
        <f>SUM(AG15:AG16)</f>
        <v>0</v>
      </c>
      <c r="AH14" s="236">
        <f>SUM(AH15:AH16)</f>
        <v>0</v>
      </c>
      <c r="AI14" s="236">
        <f>SUM(AI15:AI16)</f>
        <v>0</v>
      </c>
      <c r="AJ14" s="245"/>
      <c r="AK14" s="235">
        <f>SUM(AK15:AK16)</f>
        <v>0</v>
      </c>
      <c r="AL14" s="236">
        <f>SUM(AL15:AL16)</f>
        <v>0</v>
      </c>
      <c r="AM14" s="236">
        <f>SUM(AM15:AM16)</f>
        <v>0</v>
      </c>
      <c r="AN14" s="245"/>
      <c r="AO14" s="235">
        <f>SUM(AO15:AO16)</f>
        <v>0</v>
      </c>
      <c r="AP14" s="236">
        <f>SUM(AP15:AP16)</f>
        <v>0</v>
      </c>
      <c r="AQ14" s="236">
        <f>SUM(AQ15:AQ16)</f>
        <v>0</v>
      </c>
      <c r="AR14" s="245"/>
      <c r="AS14" s="235">
        <f>SUM(AS15:AS16)</f>
        <v>0</v>
      </c>
      <c r="AT14" s="236">
        <f>SUM(AT15:AT16)</f>
        <v>0</v>
      </c>
      <c r="AU14" s="236">
        <f>SUM(AU15:AU16)</f>
        <v>0</v>
      </c>
    </row>
    <row r="15" spans="2:47" x14ac:dyDescent="0.2">
      <c r="B15" s="94">
        <v>4210</v>
      </c>
      <c r="C15" s="49"/>
      <c r="D15" s="50" t="s">
        <v>42</v>
      </c>
      <c r="E15" s="237">
        <f t="shared" ref="E15:G16" si="12">+I15+M15+Q15+U15+Y15+AC15+AG15+AK15+AO15+AS15</f>
        <v>0</v>
      </c>
      <c r="F15" s="238">
        <f t="shared" si="12"/>
        <v>0</v>
      </c>
      <c r="G15" s="238">
        <f t="shared" si="12"/>
        <v>0</v>
      </c>
      <c r="H15" s="245"/>
      <c r="I15" s="237">
        <v>0</v>
      </c>
      <c r="J15" s="238">
        <v>0</v>
      </c>
      <c r="K15" s="238">
        <v>0</v>
      </c>
      <c r="L15" s="245"/>
      <c r="M15" s="237">
        <v>0</v>
      </c>
      <c r="N15" s="238">
        <v>0</v>
      </c>
      <c r="O15" s="238">
        <v>0</v>
      </c>
      <c r="P15" s="245"/>
      <c r="Q15" s="237">
        <v>0</v>
      </c>
      <c r="R15" s="238">
        <v>0</v>
      </c>
      <c r="S15" s="238">
        <v>0</v>
      </c>
      <c r="T15" s="245"/>
      <c r="U15" s="237">
        <v>0</v>
      </c>
      <c r="V15" s="238">
        <v>0</v>
      </c>
      <c r="W15" s="238">
        <v>0</v>
      </c>
      <c r="X15" s="245"/>
      <c r="Y15" s="237">
        <v>0</v>
      </c>
      <c r="Z15" s="238">
        <v>0</v>
      </c>
      <c r="AA15" s="238">
        <v>0</v>
      </c>
      <c r="AB15" s="245"/>
      <c r="AC15" s="237">
        <v>0</v>
      </c>
      <c r="AD15" s="238">
        <v>0</v>
      </c>
      <c r="AE15" s="238">
        <v>0</v>
      </c>
      <c r="AF15" s="245"/>
      <c r="AG15" s="237">
        <v>0</v>
      </c>
      <c r="AH15" s="238">
        <v>0</v>
      </c>
      <c r="AI15" s="238">
        <v>0</v>
      </c>
      <c r="AJ15" s="245"/>
      <c r="AK15" s="237">
        <v>0</v>
      </c>
      <c r="AL15" s="238">
        <v>0</v>
      </c>
      <c r="AM15" s="238">
        <v>0</v>
      </c>
      <c r="AN15" s="245"/>
      <c r="AO15" s="237">
        <v>0</v>
      </c>
      <c r="AP15" s="238">
        <v>0</v>
      </c>
      <c r="AQ15" s="238">
        <v>0</v>
      </c>
      <c r="AR15" s="245"/>
      <c r="AS15" s="237">
        <v>0</v>
      </c>
      <c r="AT15" s="238">
        <v>0</v>
      </c>
      <c r="AU15" s="238">
        <v>0</v>
      </c>
    </row>
    <row r="16" spans="2:47" x14ac:dyDescent="0.2">
      <c r="B16" s="94">
        <v>4220</v>
      </c>
      <c r="C16" s="49"/>
      <c r="D16" s="50" t="s">
        <v>43</v>
      </c>
      <c r="E16" s="237">
        <f t="shared" si="12"/>
        <v>0</v>
      </c>
      <c r="F16" s="238">
        <f t="shared" si="12"/>
        <v>0</v>
      </c>
      <c r="G16" s="238">
        <f t="shared" si="12"/>
        <v>0</v>
      </c>
      <c r="H16" s="245"/>
      <c r="I16" s="237">
        <v>0</v>
      </c>
      <c r="J16" s="238">
        <v>0</v>
      </c>
      <c r="K16" s="238">
        <v>0</v>
      </c>
      <c r="L16" s="245"/>
      <c r="M16" s="237">
        <v>0</v>
      </c>
      <c r="N16" s="238">
        <v>0</v>
      </c>
      <c r="O16" s="238">
        <v>0</v>
      </c>
      <c r="P16" s="245"/>
      <c r="Q16" s="237">
        <v>0</v>
      </c>
      <c r="R16" s="238">
        <v>0</v>
      </c>
      <c r="S16" s="238">
        <v>0</v>
      </c>
      <c r="T16" s="245"/>
      <c r="U16" s="237">
        <v>0</v>
      </c>
      <c r="V16" s="238">
        <v>0</v>
      </c>
      <c r="W16" s="238">
        <v>0</v>
      </c>
      <c r="X16" s="245"/>
      <c r="Y16" s="237">
        <v>0</v>
      </c>
      <c r="Z16" s="238">
        <v>0</v>
      </c>
      <c r="AA16" s="238">
        <v>0</v>
      </c>
      <c r="AB16" s="245"/>
      <c r="AC16" s="237">
        <v>0</v>
      </c>
      <c r="AD16" s="238">
        <v>0</v>
      </c>
      <c r="AE16" s="238">
        <v>0</v>
      </c>
      <c r="AF16" s="245"/>
      <c r="AG16" s="237">
        <v>0</v>
      </c>
      <c r="AH16" s="238">
        <v>0</v>
      </c>
      <c r="AI16" s="238">
        <v>0</v>
      </c>
      <c r="AJ16" s="245"/>
      <c r="AK16" s="237">
        <v>0</v>
      </c>
      <c r="AL16" s="238">
        <v>0</v>
      </c>
      <c r="AM16" s="238">
        <v>0</v>
      </c>
      <c r="AN16" s="245"/>
      <c r="AO16" s="237">
        <v>0</v>
      </c>
      <c r="AP16" s="238">
        <v>0</v>
      </c>
      <c r="AQ16" s="238">
        <v>0</v>
      </c>
      <c r="AR16" s="245"/>
      <c r="AS16" s="237">
        <v>0</v>
      </c>
      <c r="AT16" s="238">
        <v>0</v>
      </c>
      <c r="AU16" s="238">
        <v>0</v>
      </c>
    </row>
    <row r="17" spans="2:47" x14ac:dyDescent="0.2">
      <c r="B17" s="94">
        <v>4300</v>
      </c>
      <c r="C17" s="36" t="s">
        <v>44</v>
      </c>
      <c r="D17" s="21"/>
      <c r="E17" s="235">
        <f>SUM(E18:E22)</f>
        <v>0</v>
      </c>
      <c r="F17" s="236">
        <f>SUM(F18:F22)</f>
        <v>0</v>
      </c>
      <c r="G17" s="236">
        <f>SUM(G18:G22)</f>
        <v>0</v>
      </c>
      <c r="H17" s="245"/>
      <c r="I17" s="235">
        <f t="shared" ref="I17:K17" si="13">SUM(I18:I22)</f>
        <v>0</v>
      </c>
      <c r="J17" s="236">
        <f t="shared" si="13"/>
        <v>0</v>
      </c>
      <c r="K17" s="236">
        <f t="shared" si="13"/>
        <v>0</v>
      </c>
      <c r="L17" s="245"/>
      <c r="M17" s="235">
        <f t="shared" ref="M17:O17" si="14">SUM(M18:M22)</f>
        <v>0</v>
      </c>
      <c r="N17" s="236">
        <f t="shared" si="14"/>
        <v>0</v>
      </c>
      <c r="O17" s="236">
        <f t="shared" si="14"/>
        <v>0</v>
      </c>
      <c r="P17" s="245"/>
      <c r="Q17" s="235">
        <f t="shared" ref="Q17:S17" si="15">SUM(Q18:Q22)</f>
        <v>0</v>
      </c>
      <c r="R17" s="236">
        <f t="shared" si="15"/>
        <v>0</v>
      </c>
      <c r="S17" s="236">
        <f t="shared" si="15"/>
        <v>0</v>
      </c>
      <c r="T17" s="245"/>
      <c r="U17" s="235">
        <f t="shared" ref="U17:W17" si="16">SUM(U18:U22)</f>
        <v>0</v>
      </c>
      <c r="V17" s="236">
        <f t="shared" si="16"/>
        <v>0</v>
      </c>
      <c r="W17" s="236">
        <f t="shared" si="16"/>
        <v>0</v>
      </c>
      <c r="X17" s="245"/>
      <c r="Y17" s="235">
        <f t="shared" ref="Y17:AA17" si="17">SUM(Y18:Y22)</f>
        <v>0</v>
      </c>
      <c r="Z17" s="236">
        <f t="shared" si="17"/>
        <v>0</v>
      </c>
      <c r="AA17" s="236">
        <f t="shared" si="17"/>
        <v>0</v>
      </c>
      <c r="AB17" s="245"/>
      <c r="AC17" s="235">
        <f>SUM(AC18:AC22)</f>
        <v>0</v>
      </c>
      <c r="AD17" s="236">
        <f>SUM(AD18:AD22)</f>
        <v>0</v>
      </c>
      <c r="AE17" s="236">
        <f>SUM(AE18:AE22)</f>
        <v>0</v>
      </c>
      <c r="AF17" s="245"/>
      <c r="AG17" s="235">
        <f>SUM(AG18:AG22)</f>
        <v>0</v>
      </c>
      <c r="AH17" s="236">
        <f>SUM(AH18:AH22)</f>
        <v>0</v>
      </c>
      <c r="AI17" s="236">
        <f>SUM(AI18:AI22)</f>
        <v>0</v>
      </c>
      <c r="AJ17" s="245"/>
      <c r="AK17" s="235">
        <f>SUM(AK18:AK22)</f>
        <v>0</v>
      </c>
      <c r="AL17" s="236">
        <f>SUM(AL18:AL22)</f>
        <v>0</v>
      </c>
      <c r="AM17" s="236">
        <f>SUM(AM18:AM22)</f>
        <v>0</v>
      </c>
      <c r="AN17" s="245"/>
      <c r="AO17" s="235">
        <f>SUM(AO18:AO22)</f>
        <v>0</v>
      </c>
      <c r="AP17" s="236">
        <f>SUM(AP18:AP22)</f>
        <v>0</v>
      </c>
      <c r="AQ17" s="236">
        <f>SUM(AQ18:AQ22)</f>
        <v>0</v>
      </c>
      <c r="AR17" s="245"/>
      <c r="AS17" s="235">
        <f>SUM(AS18:AS22)</f>
        <v>0</v>
      </c>
      <c r="AT17" s="236">
        <f>SUM(AT18:AT22)</f>
        <v>0</v>
      </c>
      <c r="AU17" s="236">
        <f>SUM(AU18:AU22)</f>
        <v>0</v>
      </c>
    </row>
    <row r="18" spans="2:47" x14ac:dyDescent="0.2">
      <c r="B18" s="94">
        <v>4310</v>
      </c>
      <c r="C18" s="49"/>
      <c r="D18" s="50" t="s">
        <v>45</v>
      </c>
      <c r="E18" s="237">
        <f t="shared" ref="E18:G22" si="18">+I18+M18+Q18+U18+Y18+AC18+AG18+AK18+AO18+AS18</f>
        <v>0</v>
      </c>
      <c r="F18" s="238">
        <f t="shared" si="18"/>
        <v>0</v>
      </c>
      <c r="G18" s="238">
        <f t="shared" si="18"/>
        <v>0</v>
      </c>
      <c r="H18" s="245"/>
      <c r="I18" s="237">
        <v>0</v>
      </c>
      <c r="J18" s="238">
        <v>0</v>
      </c>
      <c r="K18" s="238">
        <v>0</v>
      </c>
      <c r="L18" s="245"/>
      <c r="M18" s="237">
        <v>0</v>
      </c>
      <c r="N18" s="238">
        <v>0</v>
      </c>
      <c r="O18" s="238">
        <v>0</v>
      </c>
      <c r="P18" s="245"/>
      <c r="Q18" s="237">
        <v>0</v>
      </c>
      <c r="R18" s="238">
        <v>0</v>
      </c>
      <c r="S18" s="238">
        <v>0</v>
      </c>
      <c r="T18" s="245"/>
      <c r="U18" s="237">
        <v>0</v>
      </c>
      <c r="V18" s="238">
        <v>0</v>
      </c>
      <c r="W18" s="238">
        <v>0</v>
      </c>
      <c r="X18" s="245"/>
      <c r="Y18" s="237">
        <v>0</v>
      </c>
      <c r="Z18" s="238">
        <v>0</v>
      </c>
      <c r="AA18" s="238">
        <v>0</v>
      </c>
      <c r="AB18" s="245"/>
      <c r="AC18" s="237">
        <v>0</v>
      </c>
      <c r="AD18" s="238">
        <v>0</v>
      </c>
      <c r="AE18" s="238">
        <v>0</v>
      </c>
      <c r="AF18" s="245"/>
      <c r="AG18" s="237">
        <v>0</v>
      </c>
      <c r="AH18" s="238">
        <v>0</v>
      </c>
      <c r="AI18" s="238">
        <v>0</v>
      </c>
      <c r="AJ18" s="245"/>
      <c r="AK18" s="237">
        <v>0</v>
      </c>
      <c r="AL18" s="238">
        <v>0</v>
      </c>
      <c r="AM18" s="238">
        <v>0</v>
      </c>
      <c r="AN18" s="245"/>
      <c r="AO18" s="237">
        <v>0</v>
      </c>
      <c r="AP18" s="238">
        <v>0</v>
      </c>
      <c r="AQ18" s="238">
        <v>0</v>
      </c>
      <c r="AR18" s="245"/>
      <c r="AS18" s="237">
        <v>0</v>
      </c>
      <c r="AT18" s="238">
        <v>0</v>
      </c>
      <c r="AU18" s="238">
        <v>0</v>
      </c>
    </row>
    <row r="19" spans="2:47" x14ac:dyDescent="0.2">
      <c r="B19" s="94">
        <v>4320</v>
      </c>
      <c r="C19" s="49"/>
      <c r="D19" s="50" t="s">
        <v>46</v>
      </c>
      <c r="E19" s="237">
        <f t="shared" si="18"/>
        <v>0</v>
      </c>
      <c r="F19" s="238">
        <f t="shared" si="18"/>
        <v>0</v>
      </c>
      <c r="G19" s="238">
        <f t="shared" si="18"/>
        <v>0</v>
      </c>
      <c r="H19" s="245"/>
      <c r="I19" s="237">
        <v>0</v>
      </c>
      <c r="J19" s="238">
        <v>0</v>
      </c>
      <c r="K19" s="238">
        <v>0</v>
      </c>
      <c r="L19" s="245"/>
      <c r="M19" s="237">
        <v>0</v>
      </c>
      <c r="N19" s="238">
        <v>0</v>
      </c>
      <c r="O19" s="238">
        <v>0</v>
      </c>
      <c r="P19" s="245"/>
      <c r="Q19" s="237">
        <v>0</v>
      </c>
      <c r="R19" s="238">
        <v>0</v>
      </c>
      <c r="S19" s="238">
        <v>0</v>
      </c>
      <c r="T19" s="245"/>
      <c r="U19" s="237">
        <v>0</v>
      </c>
      <c r="V19" s="238">
        <v>0</v>
      </c>
      <c r="W19" s="238">
        <v>0</v>
      </c>
      <c r="X19" s="245"/>
      <c r="Y19" s="237">
        <v>0</v>
      </c>
      <c r="Z19" s="238">
        <v>0</v>
      </c>
      <c r="AA19" s="238">
        <v>0</v>
      </c>
      <c r="AB19" s="245"/>
      <c r="AC19" s="237">
        <v>0</v>
      </c>
      <c r="AD19" s="238">
        <v>0</v>
      </c>
      <c r="AE19" s="238">
        <v>0</v>
      </c>
      <c r="AF19" s="245"/>
      <c r="AG19" s="237">
        <v>0</v>
      </c>
      <c r="AH19" s="238">
        <v>0</v>
      </c>
      <c r="AI19" s="238">
        <v>0</v>
      </c>
      <c r="AJ19" s="245"/>
      <c r="AK19" s="237">
        <v>0</v>
      </c>
      <c r="AL19" s="238">
        <v>0</v>
      </c>
      <c r="AM19" s="238">
        <v>0</v>
      </c>
      <c r="AN19" s="245"/>
      <c r="AO19" s="237">
        <v>0</v>
      </c>
      <c r="AP19" s="238">
        <v>0</v>
      </c>
      <c r="AQ19" s="238">
        <v>0</v>
      </c>
      <c r="AR19" s="245"/>
      <c r="AS19" s="237">
        <v>0</v>
      </c>
      <c r="AT19" s="238">
        <v>0</v>
      </c>
      <c r="AU19" s="238">
        <v>0</v>
      </c>
    </row>
    <row r="20" spans="2:47" x14ac:dyDescent="0.2">
      <c r="B20" s="94">
        <v>4330</v>
      </c>
      <c r="C20" s="49"/>
      <c r="D20" s="50" t="s">
        <v>47</v>
      </c>
      <c r="E20" s="237">
        <f t="shared" si="18"/>
        <v>0</v>
      </c>
      <c r="F20" s="238">
        <f t="shared" si="18"/>
        <v>0</v>
      </c>
      <c r="G20" s="238">
        <f t="shared" si="18"/>
        <v>0</v>
      </c>
      <c r="H20" s="245"/>
      <c r="I20" s="237">
        <v>0</v>
      </c>
      <c r="J20" s="238">
        <v>0</v>
      </c>
      <c r="K20" s="238">
        <v>0</v>
      </c>
      <c r="L20" s="245"/>
      <c r="M20" s="237">
        <v>0</v>
      </c>
      <c r="N20" s="238">
        <v>0</v>
      </c>
      <c r="O20" s="238">
        <v>0</v>
      </c>
      <c r="P20" s="245"/>
      <c r="Q20" s="237">
        <v>0</v>
      </c>
      <c r="R20" s="238">
        <v>0</v>
      </c>
      <c r="S20" s="238">
        <v>0</v>
      </c>
      <c r="T20" s="245"/>
      <c r="U20" s="237">
        <v>0</v>
      </c>
      <c r="V20" s="238">
        <v>0</v>
      </c>
      <c r="W20" s="238">
        <v>0</v>
      </c>
      <c r="X20" s="245"/>
      <c r="Y20" s="237">
        <v>0</v>
      </c>
      <c r="Z20" s="238">
        <v>0</v>
      </c>
      <c r="AA20" s="238">
        <v>0</v>
      </c>
      <c r="AB20" s="245"/>
      <c r="AC20" s="237">
        <v>0</v>
      </c>
      <c r="AD20" s="238">
        <v>0</v>
      </c>
      <c r="AE20" s="238">
        <v>0</v>
      </c>
      <c r="AF20" s="245"/>
      <c r="AG20" s="237">
        <v>0</v>
      </c>
      <c r="AH20" s="238">
        <v>0</v>
      </c>
      <c r="AI20" s="238">
        <v>0</v>
      </c>
      <c r="AJ20" s="245"/>
      <c r="AK20" s="237">
        <v>0</v>
      </c>
      <c r="AL20" s="238">
        <v>0</v>
      </c>
      <c r="AM20" s="238">
        <v>0</v>
      </c>
      <c r="AN20" s="245"/>
      <c r="AO20" s="237">
        <v>0</v>
      </c>
      <c r="AP20" s="238">
        <v>0</v>
      </c>
      <c r="AQ20" s="238">
        <v>0</v>
      </c>
      <c r="AR20" s="245"/>
      <c r="AS20" s="237">
        <v>0</v>
      </c>
      <c r="AT20" s="238">
        <v>0</v>
      </c>
      <c r="AU20" s="238">
        <v>0</v>
      </c>
    </row>
    <row r="21" spans="2:47" x14ac:dyDescent="0.2">
      <c r="B21" s="94">
        <v>4340</v>
      </c>
      <c r="C21" s="49"/>
      <c r="D21" s="50" t="s">
        <v>48</v>
      </c>
      <c r="E21" s="237">
        <f t="shared" si="18"/>
        <v>0</v>
      </c>
      <c r="F21" s="238">
        <f t="shared" si="18"/>
        <v>0</v>
      </c>
      <c r="G21" s="238">
        <f t="shared" si="18"/>
        <v>0</v>
      </c>
      <c r="H21" s="245"/>
      <c r="I21" s="237">
        <v>0</v>
      </c>
      <c r="J21" s="238">
        <v>0</v>
      </c>
      <c r="K21" s="238">
        <v>0</v>
      </c>
      <c r="L21" s="245"/>
      <c r="M21" s="237">
        <v>0</v>
      </c>
      <c r="N21" s="238">
        <v>0</v>
      </c>
      <c r="O21" s="238">
        <v>0</v>
      </c>
      <c r="P21" s="245"/>
      <c r="Q21" s="237">
        <v>0</v>
      </c>
      <c r="R21" s="238">
        <v>0</v>
      </c>
      <c r="S21" s="238">
        <v>0</v>
      </c>
      <c r="T21" s="245"/>
      <c r="U21" s="237">
        <v>0</v>
      </c>
      <c r="V21" s="238">
        <v>0</v>
      </c>
      <c r="W21" s="238">
        <v>0</v>
      </c>
      <c r="X21" s="245"/>
      <c r="Y21" s="237">
        <v>0</v>
      </c>
      <c r="Z21" s="238">
        <v>0</v>
      </c>
      <c r="AA21" s="238">
        <v>0</v>
      </c>
      <c r="AB21" s="245"/>
      <c r="AC21" s="237">
        <v>0</v>
      </c>
      <c r="AD21" s="238">
        <v>0</v>
      </c>
      <c r="AE21" s="238">
        <v>0</v>
      </c>
      <c r="AF21" s="245"/>
      <c r="AG21" s="237">
        <v>0</v>
      </c>
      <c r="AH21" s="238">
        <v>0</v>
      </c>
      <c r="AI21" s="238">
        <v>0</v>
      </c>
      <c r="AJ21" s="245"/>
      <c r="AK21" s="237">
        <v>0</v>
      </c>
      <c r="AL21" s="238">
        <v>0</v>
      </c>
      <c r="AM21" s="238">
        <v>0</v>
      </c>
      <c r="AN21" s="245"/>
      <c r="AO21" s="237">
        <v>0</v>
      </c>
      <c r="AP21" s="238">
        <v>0</v>
      </c>
      <c r="AQ21" s="238">
        <v>0</v>
      </c>
      <c r="AR21" s="245"/>
      <c r="AS21" s="237">
        <v>0</v>
      </c>
      <c r="AT21" s="238">
        <v>0</v>
      </c>
      <c r="AU21" s="238">
        <v>0</v>
      </c>
    </row>
    <row r="22" spans="2:47" x14ac:dyDescent="0.2">
      <c r="B22" s="94">
        <v>4390</v>
      </c>
      <c r="C22" s="49"/>
      <c r="D22" s="50" t="s">
        <v>49</v>
      </c>
      <c r="E22" s="237">
        <f t="shared" si="18"/>
        <v>0</v>
      </c>
      <c r="F22" s="238">
        <f t="shared" si="18"/>
        <v>0</v>
      </c>
      <c r="G22" s="238">
        <f t="shared" si="18"/>
        <v>0</v>
      </c>
      <c r="H22" s="245"/>
      <c r="I22" s="237">
        <v>0</v>
      </c>
      <c r="J22" s="238">
        <v>0</v>
      </c>
      <c r="K22" s="238">
        <v>0</v>
      </c>
      <c r="L22" s="245"/>
      <c r="M22" s="237">
        <v>0</v>
      </c>
      <c r="N22" s="238">
        <v>0</v>
      </c>
      <c r="O22" s="238">
        <v>0</v>
      </c>
      <c r="P22" s="245"/>
      <c r="Q22" s="237">
        <v>0</v>
      </c>
      <c r="R22" s="238">
        <v>0</v>
      </c>
      <c r="S22" s="238">
        <v>0</v>
      </c>
      <c r="T22" s="245"/>
      <c r="U22" s="237">
        <v>0</v>
      </c>
      <c r="V22" s="238">
        <v>0</v>
      </c>
      <c r="W22" s="238">
        <v>0</v>
      </c>
      <c r="X22" s="245"/>
      <c r="Y22" s="237">
        <v>0</v>
      </c>
      <c r="Z22" s="238">
        <v>0</v>
      </c>
      <c r="AA22" s="238">
        <v>0</v>
      </c>
      <c r="AB22" s="245"/>
      <c r="AC22" s="237">
        <v>0</v>
      </c>
      <c r="AD22" s="238">
        <v>0</v>
      </c>
      <c r="AE22" s="238">
        <v>0</v>
      </c>
      <c r="AF22" s="245"/>
      <c r="AG22" s="237">
        <v>0</v>
      </c>
      <c r="AH22" s="238">
        <v>0</v>
      </c>
      <c r="AI22" s="238">
        <v>0</v>
      </c>
      <c r="AJ22" s="245"/>
      <c r="AK22" s="237">
        <v>0</v>
      </c>
      <c r="AL22" s="238">
        <v>0</v>
      </c>
      <c r="AM22" s="238">
        <v>0</v>
      </c>
      <c r="AN22" s="245"/>
      <c r="AO22" s="237">
        <v>0</v>
      </c>
      <c r="AP22" s="238">
        <v>0</v>
      </c>
      <c r="AQ22" s="238">
        <v>0</v>
      </c>
      <c r="AR22" s="245"/>
      <c r="AS22" s="237">
        <v>0</v>
      </c>
      <c r="AT22" s="238">
        <v>0</v>
      </c>
      <c r="AU22" s="238">
        <v>0</v>
      </c>
    </row>
    <row r="23" spans="2:47" x14ac:dyDescent="0.2">
      <c r="B23" s="94"/>
      <c r="C23" s="49"/>
      <c r="D23" s="50"/>
      <c r="E23" s="237"/>
      <c r="F23" s="238"/>
      <c r="G23" s="238"/>
      <c r="H23" s="245"/>
      <c r="I23" s="237"/>
      <c r="J23" s="238"/>
      <c r="K23" s="238"/>
      <c r="L23" s="245"/>
      <c r="M23" s="237"/>
      <c r="N23" s="238"/>
      <c r="O23" s="238"/>
      <c r="P23" s="245"/>
      <c r="Q23" s="237"/>
      <c r="R23" s="238"/>
      <c r="S23" s="238"/>
      <c r="T23" s="245"/>
      <c r="U23" s="237"/>
      <c r="V23" s="238"/>
      <c r="W23" s="238"/>
      <c r="X23" s="245"/>
      <c r="Y23" s="237"/>
      <c r="Z23" s="238"/>
      <c r="AA23" s="238"/>
      <c r="AB23" s="245"/>
      <c r="AC23" s="237"/>
      <c r="AD23" s="238"/>
      <c r="AE23" s="238"/>
      <c r="AF23" s="245"/>
      <c r="AG23" s="237"/>
      <c r="AH23" s="238"/>
      <c r="AI23" s="238"/>
      <c r="AJ23" s="245"/>
      <c r="AK23" s="237"/>
      <c r="AL23" s="238"/>
      <c r="AM23" s="238"/>
      <c r="AN23" s="245"/>
      <c r="AO23" s="237"/>
      <c r="AP23" s="238"/>
      <c r="AQ23" s="238"/>
      <c r="AR23" s="245"/>
      <c r="AS23" s="237"/>
      <c r="AT23" s="238"/>
      <c r="AU23" s="238"/>
    </row>
    <row r="24" spans="2:47" x14ac:dyDescent="0.2">
      <c r="B24" s="94">
        <v>4000</v>
      </c>
      <c r="C24" s="58" t="s">
        <v>50</v>
      </c>
      <c r="D24" s="59"/>
      <c r="E24" s="239">
        <f>+E6+E14+E17</f>
        <v>0</v>
      </c>
      <c r="F24" s="240">
        <f>+F6+F14+F17</f>
        <v>0</v>
      </c>
      <c r="G24" s="240">
        <f>+G6+G14+G17</f>
        <v>0</v>
      </c>
      <c r="H24" s="245"/>
      <c r="I24" s="239">
        <f t="shared" ref="I24:K24" si="19">+I6+I14+I17</f>
        <v>0</v>
      </c>
      <c r="J24" s="240">
        <f t="shared" si="19"/>
        <v>0</v>
      </c>
      <c r="K24" s="240">
        <f t="shared" si="19"/>
        <v>0</v>
      </c>
      <c r="L24" s="245"/>
      <c r="M24" s="239">
        <f t="shared" ref="M24:O24" si="20">+M6+M14+M17</f>
        <v>0</v>
      </c>
      <c r="N24" s="240">
        <f t="shared" si="20"/>
        <v>0</v>
      </c>
      <c r="O24" s="240">
        <f t="shared" si="20"/>
        <v>0</v>
      </c>
      <c r="P24" s="245"/>
      <c r="Q24" s="239">
        <f t="shared" ref="Q24:S24" si="21">+Q6+Q14+Q17</f>
        <v>0</v>
      </c>
      <c r="R24" s="240">
        <f t="shared" si="21"/>
        <v>0</v>
      </c>
      <c r="S24" s="240">
        <f t="shared" si="21"/>
        <v>0</v>
      </c>
      <c r="T24" s="245"/>
      <c r="U24" s="239">
        <f t="shared" ref="U24:W24" si="22">+U6+U14+U17</f>
        <v>0</v>
      </c>
      <c r="V24" s="240">
        <f t="shared" si="22"/>
        <v>0</v>
      </c>
      <c r="W24" s="240">
        <f t="shared" si="22"/>
        <v>0</v>
      </c>
      <c r="X24" s="245"/>
      <c r="Y24" s="239">
        <f t="shared" ref="Y24:AA24" si="23">+Y6+Y14+Y17</f>
        <v>0</v>
      </c>
      <c r="Z24" s="240">
        <f t="shared" si="23"/>
        <v>0</v>
      </c>
      <c r="AA24" s="240">
        <f t="shared" si="23"/>
        <v>0</v>
      </c>
      <c r="AB24" s="245"/>
      <c r="AC24" s="239">
        <f>+AC6+AC14+AC17</f>
        <v>0</v>
      </c>
      <c r="AD24" s="240">
        <f>+AD6+AD14+AD17</f>
        <v>0</v>
      </c>
      <c r="AE24" s="240">
        <f>+AE6+AE14+AE17</f>
        <v>0</v>
      </c>
      <c r="AF24" s="245"/>
      <c r="AG24" s="239">
        <f>+AG6+AG14+AG17</f>
        <v>0</v>
      </c>
      <c r="AH24" s="240">
        <f>+AH6+AH14+AH17</f>
        <v>0</v>
      </c>
      <c r="AI24" s="240">
        <f>+AI6+AI14+AI17</f>
        <v>0</v>
      </c>
      <c r="AJ24" s="245"/>
      <c r="AK24" s="239">
        <f>+AK6+AK14+AK17</f>
        <v>0</v>
      </c>
      <c r="AL24" s="240">
        <f>+AL6+AL14+AL17</f>
        <v>0</v>
      </c>
      <c r="AM24" s="240">
        <f>+AM6+AM14+AM17</f>
        <v>0</v>
      </c>
      <c r="AN24" s="245"/>
      <c r="AO24" s="239">
        <f>+AO6+AO14+AO17</f>
        <v>0</v>
      </c>
      <c r="AP24" s="240">
        <f>+AP6+AP14+AP17</f>
        <v>0</v>
      </c>
      <c r="AQ24" s="240">
        <f>+AQ6+AQ14+AQ17</f>
        <v>0</v>
      </c>
      <c r="AR24" s="245"/>
      <c r="AS24" s="239">
        <f>+AS6+AS14+AS17</f>
        <v>0</v>
      </c>
      <c r="AT24" s="240">
        <f>+AT6+AT14+AT17</f>
        <v>0</v>
      </c>
      <c r="AU24" s="240">
        <f>+AU6+AU14+AU17</f>
        <v>0</v>
      </c>
    </row>
    <row r="25" spans="2:47" x14ac:dyDescent="0.2">
      <c r="B25" s="94"/>
      <c r="C25" s="49"/>
      <c r="D25" s="21"/>
      <c r="E25" s="237"/>
      <c r="F25" s="238"/>
      <c r="G25" s="238"/>
      <c r="H25" s="245"/>
      <c r="I25" s="237"/>
      <c r="J25" s="238"/>
      <c r="K25" s="238"/>
      <c r="L25" s="245"/>
      <c r="M25" s="237"/>
      <c r="N25" s="238"/>
      <c r="O25" s="238"/>
      <c r="P25" s="245"/>
      <c r="Q25" s="237"/>
      <c r="R25" s="238"/>
      <c r="S25" s="238"/>
      <c r="T25" s="245"/>
      <c r="U25" s="237"/>
      <c r="V25" s="238"/>
      <c r="W25" s="238"/>
      <c r="X25" s="245"/>
      <c r="Y25" s="237"/>
      <c r="Z25" s="238"/>
      <c r="AA25" s="238"/>
      <c r="AB25" s="245"/>
      <c r="AC25" s="237"/>
      <c r="AD25" s="238"/>
      <c r="AE25" s="238"/>
      <c r="AF25" s="245"/>
      <c r="AG25" s="237"/>
      <c r="AH25" s="238"/>
      <c r="AI25" s="238"/>
      <c r="AJ25" s="245"/>
      <c r="AK25" s="237"/>
      <c r="AL25" s="238"/>
      <c r="AM25" s="238"/>
      <c r="AN25" s="245"/>
      <c r="AO25" s="237"/>
      <c r="AP25" s="238"/>
      <c r="AQ25" s="238"/>
      <c r="AR25" s="245"/>
      <c r="AS25" s="237"/>
      <c r="AT25" s="238"/>
      <c r="AU25" s="238"/>
    </row>
    <row r="26" spans="2:47" x14ac:dyDescent="0.2">
      <c r="B26" s="94"/>
      <c r="C26" s="20" t="s">
        <v>51</v>
      </c>
      <c r="D26" s="21"/>
      <c r="E26" s="237"/>
      <c r="F26" s="238"/>
      <c r="G26" s="238"/>
      <c r="H26" s="245"/>
      <c r="I26" s="237"/>
      <c r="J26" s="238"/>
      <c r="K26" s="238"/>
      <c r="L26" s="245"/>
      <c r="M26" s="237"/>
      <c r="N26" s="238"/>
      <c r="O26" s="238"/>
      <c r="P26" s="245"/>
      <c r="Q26" s="237"/>
      <c r="R26" s="238"/>
      <c r="S26" s="238"/>
      <c r="T26" s="245"/>
      <c r="U26" s="237"/>
      <c r="V26" s="238"/>
      <c r="W26" s="238"/>
      <c r="X26" s="245"/>
      <c r="Y26" s="237"/>
      <c r="Z26" s="238"/>
      <c r="AA26" s="238"/>
      <c r="AB26" s="245"/>
      <c r="AC26" s="237"/>
      <c r="AD26" s="238"/>
      <c r="AE26" s="238"/>
      <c r="AF26" s="245"/>
      <c r="AG26" s="237"/>
      <c r="AH26" s="238"/>
      <c r="AI26" s="238"/>
      <c r="AJ26" s="245"/>
      <c r="AK26" s="237"/>
      <c r="AL26" s="238"/>
      <c r="AM26" s="238"/>
      <c r="AN26" s="245"/>
      <c r="AO26" s="237"/>
      <c r="AP26" s="238"/>
      <c r="AQ26" s="238"/>
      <c r="AR26" s="245"/>
      <c r="AS26" s="237"/>
      <c r="AT26" s="238"/>
      <c r="AU26" s="238"/>
    </row>
    <row r="27" spans="2:47" x14ac:dyDescent="0.2">
      <c r="B27" s="94">
        <v>5100</v>
      </c>
      <c r="C27" s="36" t="s">
        <v>52</v>
      </c>
      <c r="D27" s="21"/>
      <c r="E27" s="235">
        <f>SUM(E28:E30)</f>
        <v>0</v>
      </c>
      <c r="F27" s="236">
        <f>SUM(F28:F30)</f>
        <v>0</v>
      </c>
      <c r="G27" s="236">
        <f>SUM(G28:G30)</f>
        <v>0</v>
      </c>
      <c r="H27" s="245"/>
      <c r="I27" s="235">
        <f t="shared" ref="I27:K27" si="24">SUM(I28:I30)</f>
        <v>0</v>
      </c>
      <c r="J27" s="236">
        <f t="shared" si="24"/>
        <v>0</v>
      </c>
      <c r="K27" s="236">
        <f t="shared" si="24"/>
        <v>0</v>
      </c>
      <c r="L27" s="245"/>
      <c r="M27" s="235">
        <f t="shared" ref="M27:O27" si="25">SUM(M28:M30)</f>
        <v>0</v>
      </c>
      <c r="N27" s="236">
        <f t="shared" si="25"/>
        <v>0</v>
      </c>
      <c r="O27" s="236">
        <f t="shared" si="25"/>
        <v>0</v>
      </c>
      <c r="P27" s="245"/>
      <c r="Q27" s="235">
        <f t="shared" ref="Q27:S27" si="26">SUM(Q28:Q30)</f>
        <v>0</v>
      </c>
      <c r="R27" s="236">
        <f t="shared" si="26"/>
        <v>0</v>
      </c>
      <c r="S27" s="236">
        <f t="shared" si="26"/>
        <v>0</v>
      </c>
      <c r="T27" s="245"/>
      <c r="U27" s="235">
        <f t="shared" ref="U27:W27" si="27">SUM(U28:U30)</f>
        <v>0</v>
      </c>
      <c r="V27" s="236">
        <f t="shared" si="27"/>
        <v>0</v>
      </c>
      <c r="W27" s="236">
        <f t="shared" si="27"/>
        <v>0</v>
      </c>
      <c r="X27" s="245"/>
      <c r="Y27" s="235">
        <f t="shared" ref="Y27:AA27" si="28">SUM(Y28:Y30)</f>
        <v>0</v>
      </c>
      <c r="Z27" s="236">
        <f t="shared" si="28"/>
        <v>0</v>
      </c>
      <c r="AA27" s="236">
        <f t="shared" si="28"/>
        <v>0</v>
      </c>
      <c r="AB27" s="245"/>
      <c r="AC27" s="235">
        <f>SUM(AC28:AC30)</f>
        <v>0</v>
      </c>
      <c r="AD27" s="236">
        <f>SUM(AD28:AD30)</f>
        <v>0</v>
      </c>
      <c r="AE27" s="236">
        <f>SUM(AE28:AE30)</f>
        <v>0</v>
      </c>
      <c r="AF27" s="245"/>
      <c r="AG27" s="235">
        <f>SUM(AG28:AG30)</f>
        <v>0</v>
      </c>
      <c r="AH27" s="236">
        <f>SUM(AH28:AH30)</f>
        <v>0</v>
      </c>
      <c r="AI27" s="236">
        <f>SUM(AI28:AI30)</f>
        <v>0</v>
      </c>
      <c r="AJ27" s="245"/>
      <c r="AK27" s="235">
        <f>SUM(AK28:AK30)</f>
        <v>0</v>
      </c>
      <c r="AL27" s="236">
        <f>SUM(AL28:AL30)</f>
        <v>0</v>
      </c>
      <c r="AM27" s="236">
        <f>SUM(AM28:AM30)</f>
        <v>0</v>
      </c>
      <c r="AN27" s="245"/>
      <c r="AO27" s="235">
        <f>SUM(AO28:AO30)</f>
        <v>0</v>
      </c>
      <c r="AP27" s="236">
        <f>SUM(AP28:AP30)</f>
        <v>0</v>
      </c>
      <c r="AQ27" s="236">
        <f>SUM(AQ28:AQ30)</f>
        <v>0</v>
      </c>
      <c r="AR27" s="245"/>
      <c r="AS27" s="235">
        <f>SUM(AS28:AS30)</f>
        <v>0</v>
      </c>
      <c r="AT27" s="236">
        <f>SUM(AT28:AT30)</f>
        <v>0</v>
      </c>
      <c r="AU27" s="236">
        <f>SUM(AU28:AU30)</f>
        <v>0</v>
      </c>
    </row>
    <row r="28" spans="2:47" x14ac:dyDescent="0.2">
      <c r="B28" s="94">
        <v>5110</v>
      </c>
      <c r="C28" s="49"/>
      <c r="D28" s="50" t="s">
        <v>53</v>
      </c>
      <c r="E28" s="237">
        <f t="shared" ref="E28:G30" si="29">+I28+M28+Q28+U28+Y28+AC28+AG28+AK28+AO28+AS28</f>
        <v>0</v>
      </c>
      <c r="F28" s="238">
        <f t="shared" si="29"/>
        <v>0</v>
      </c>
      <c r="G28" s="238">
        <f t="shared" si="29"/>
        <v>0</v>
      </c>
      <c r="H28" s="245"/>
      <c r="I28" s="237">
        <v>0</v>
      </c>
      <c r="J28" s="238">
        <v>0</v>
      </c>
      <c r="K28" s="238">
        <v>0</v>
      </c>
      <c r="L28" s="245"/>
      <c r="M28" s="237">
        <v>0</v>
      </c>
      <c r="N28" s="238">
        <v>0</v>
      </c>
      <c r="O28" s="238">
        <v>0</v>
      </c>
      <c r="P28" s="245"/>
      <c r="Q28" s="237">
        <v>0</v>
      </c>
      <c r="R28" s="238">
        <v>0</v>
      </c>
      <c r="S28" s="238">
        <v>0</v>
      </c>
      <c r="T28" s="245"/>
      <c r="U28" s="237">
        <v>0</v>
      </c>
      <c r="V28" s="238">
        <v>0</v>
      </c>
      <c r="W28" s="238">
        <v>0</v>
      </c>
      <c r="X28" s="245"/>
      <c r="Y28" s="237">
        <v>0</v>
      </c>
      <c r="Z28" s="238">
        <v>0</v>
      </c>
      <c r="AA28" s="238">
        <v>0</v>
      </c>
      <c r="AB28" s="245"/>
      <c r="AC28" s="237">
        <v>0</v>
      </c>
      <c r="AD28" s="238">
        <v>0</v>
      </c>
      <c r="AE28" s="238">
        <v>0</v>
      </c>
      <c r="AF28" s="245"/>
      <c r="AG28" s="237">
        <v>0</v>
      </c>
      <c r="AH28" s="238">
        <v>0</v>
      </c>
      <c r="AI28" s="238">
        <v>0</v>
      </c>
      <c r="AJ28" s="245"/>
      <c r="AK28" s="237">
        <v>0</v>
      </c>
      <c r="AL28" s="238">
        <v>0</v>
      </c>
      <c r="AM28" s="238">
        <v>0</v>
      </c>
      <c r="AN28" s="245"/>
      <c r="AO28" s="237">
        <v>0</v>
      </c>
      <c r="AP28" s="238">
        <v>0</v>
      </c>
      <c r="AQ28" s="238">
        <v>0</v>
      </c>
      <c r="AR28" s="245"/>
      <c r="AS28" s="237">
        <v>0</v>
      </c>
      <c r="AT28" s="238">
        <v>0</v>
      </c>
      <c r="AU28" s="238">
        <v>0</v>
      </c>
    </row>
    <row r="29" spans="2:47" x14ac:dyDescent="0.2">
      <c r="B29" s="94">
        <v>5120</v>
      </c>
      <c r="C29" s="49"/>
      <c r="D29" s="50" t="s">
        <v>54</v>
      </c>
      <c r="E29" s="237">
        <f t="shared" si="29"/>
        <v>0</v>
      </c>
      <c r="F29" s="238">
        <f t="shared" si="29"/>
        <v>0</v>
      </c>
      <c r="G29" s="238">
        <f t="shared" si="29"/>
        <v>0</v>
      </c>
      <c r="H29" s="245"/>
      <c r="I29" s="237">
        <v>0</v>
      </c>
      <c r="J29" s="238">
        <v>0</v>
      </c>
      <c r="K29" s="238">
        <v>0</v>
      </c>
      <c r="L29" s="245"/>
      <c r="M29" s="237">
        <v>0</v>
      </c>
      <c r="N29" s="238">
        <v>0</v>
      </c>
      <c r="O29" s="238">
        <v>0</v>
      </c>
      <c r="P29" s="245"/>
      <c r="Q29" s="237">
        <v>0</v>
      </c>
      <c r="R29" s="238">
        <v>0</v>
      </c>
      <c r="S29" s="238">
        <v>0</v>
      </c>
      <c r="T29" s="245"/>
      <c r="U29" s="237">
        <v>0</v>
      </c>
      <c r="V29" s="238">
        <v>0</v>
      </c>
      <c r="W29" s="238">
        <v>0</v>
      </c>
      <c r="X29" s="245"/>
      <c r="Y29" s="237">
        <v>0</v>
      </c>
      <c r="Z29" s="238">
        <v>0</v>
      </c>
      <c r="AA29" s="238">
        <v>0</v>
      </c>
      <c r="AB29" s="245"/>
      <c r="AC29" s="237">
        <v>0</v>
      </c>
      <c r="AD29" s="238">
        <v>0</v>
      </c>
      <c r="AE29" s="238">
        <v>0</v>
      </c>
      <c r="AF29" s="245"/>
      <c r="AG29" s="237">
        <v>0</v>
      </c>
      <c r="AH29" s="238">
        <v>0</v>
      </c>
      <c r="AI29" s="238">
        <v>0</v>
      </c>
      <c r="AJ29" s="245"/>
      <c r="AK29" s="237">
        <v>0</v>
      </c>
      <c r="AL29" s="238">
        <v>0</v>
      </c>
      <c r="AM29" s="238">
        <v>0</v>
      </c>
      <c r="AN29" s="245"/>
      <c r="AO29" s="237">
        <v>0</v>
      </c>
      <c r="AP29" s="238">
        <v>0</v>
      </c>
      <c r="AQ29" s="238">
        <v>0</v>
      </c>
      <c r="AR29" s="245"/>
      <c r="AS29" s="237">
        <v>0</v>
      </c>
      <c r="AT29" s="238">
        <v>0</v>
      </c>
      <c r="AU29" s="238">
        <v>0</v>
      </c>
    </row>
    <row r="30" spans="2:47" x14ac:dyDescent="0.2">
      <c r="B30" s="94">
        <v>5130</v>
      </c>
      <c r="C30" s="49"/>
      <c r="D30" s="50" t="s">
        <v>55</v>
      </c>
      <c r="E30" s="237">
        <f t="shared" si="29"/>
        <v>0</v>
      </c>
      <c r="F30" s="238">
        <f t="shared" si="29"/>
        <v>0</v>
      </c>
      <c r="G30" s="238">
        <f t="shared" si="29"/>
        <v>0</v>
      </c>
      <c r="H30" s="245"/>
      <c r="I30" s="237">
        <v>0</v>
      </c>
      <c r="J30" s="238">
        <v>0</v>
      </c>
      <c r="K30" s="238">
        <v>0</v>
      </c>
      <c r="L30" s="245"/>
      <c r="M30" s="237">
        <v>0</v>
      </c>
      <c r="N30" s="238">
        <v>0</v>
      </c>
      <c r="O30" s="238">
        <v>0</v>
      </c>
      <c r="P30" s="245"/>
      <c r="Q30" s="237">
        <v>0</v>
      </c>
      <c r="R30" s="238">
        <v>0</v>
      </c>
      <c r="S30" s="238">
        <v>0</v>
      </c>
      <c r="T30" s="245"/>
      <c r="U30" s="237">
        <v>0</v>
      </c>
      <c r="V30" s="238">
        <v>0</v>
      </c>
      <c r="W30" s="238">
        <v>0</v>
      </c>
      <c r="X30" s="245"/>
      <c r="Y30" s="237">
        <v>0</v>
      </c>
      <c r="Z30" s="238">
        <v>0</v>
      </c>
      <c r="AA30" s="238">
        <v>0</v>
      </c>
      <c r="AB30" s="245"/>
      <c r="AC30" s="237">
        <v>0</v>
      </c>
      <c r="AD30" s="238">
        <v>0</v>
      </c>
      <c r="AE30" s="238">
        <v>0</v>
      </c>
      <c r="AF30" s="245"/>
      <c r="AG30" s="237">
        <v>0</v>
      </c>
      <c r="AH30" s="238">
        <v>0</v>
      </c>
      <c r="AI30" s="238">
        <v>0</v>
      </c>
      <c r="AJ30" s="245"/>
      <c r="AK30" s="237">
        <v>0</v>
      </c>
      <c r="AL30" s="238">
        <v>0</v>
      </c>
      <c r="AM30" s="238">
        <v>0</v>
      </c>
      <c r="AN30" s="245"/>
      <c r="AO30" s="237">
        <v>0</v>
      </c>
      <c r="AP30" s="238">
        <v>0</v>
      </c>
      <c r="AQ30" s="238">
        <v>0</v>
      </c>
      <c r="AR30" s="245"/>
      <c r="AS30" s="237">
        <v>0</v>
      </c>
      <c r="AT30" s="238">
        <v>0</v>
      </c>
      <c r="AU30" s="238">
        <v>0</v>
      </c>
    </row>
    <row r="31" spans="2:47" x14ac:dyDescent="0.2">
      <c r="B31" s="94">
        <v>5200</v>
      </c>
      <c r="C31" s="36" t="s">
        <v>56</v>
      </c>
      <c r="D31" s="21"/>
      <c r="E31" s="235">
        <f>SUM(E32:E40)</f>
        <v>0</v>
      </c>
      <c r="F31" s="236">
        <f>SUM(F32:F40)</f>
        <v>0</v>
      </c>
      <c r="G31" s="236">
        <f>SUM(G32:G40)</f>
        <v>0</v>
      </c>
      <c r="H31" s="245"/>
      <c r="I31" s="235">
        <f t="shared" ref="I31:K31" si="30">SUM(I32:I40)</f>
        <v>0</v>
      </c>
      <c r="J31" s="236">
        <f t="shared" si="30"/>
        <v>0</v>
      </c>
      <c r="K31" s="236">
        <f t="shared" si="30"/>
        <v>0</v>
      </c>
      <c r="L31" s="245"/>
      <c r="M31" s="235">
        <f t="shared" ref="M31:O31" si="31">SUM(M32:M40)</f>
        <v>0</v>
      </c>
      <c r="N31" s="236">
        <f t="shared" si="31"/>
        <v>0</v>
      </c>
      <c r="O31" s="236">
        <f t="shared" si="31"/>
        <v>0</v>
      </c>
      <c r="P31" s="245"/>
      <c r="Q31" s="235">
        <f t="shared" ref="Q31:S31" si="32">SUM(Q32:Q40)</f>
        <v>0</v>
      </c>
      <c r="R31" s="236">
        <f t="shared" si="32"/>
        <v>0</v>
      </c>
      <c r="S31" s="236">
        <f t="shared" si="32"/>
        <v>0</v>
      </c>
      <c r="T31" s="245"/>
      <c r="U31" s="235">
        <f t="shared" ref="U31:W31" si="33">SUM(U32:U40)</f>
        <v>0</v>
      </c>
      <c r="V31" s="236">
        <f t="shared" si="33"/>
        <v>0</v>
      </c>
      <c r="W31" s="236">
        <f t="shared" si="33"/>
        <v>0</v>
      </c>
      <c r="X31" s="245"/>
      <c r="Y31" s="235">
        <f t="shared" ref="Y31:AA31" si="34">SUM(Y32:Y40)</f>
        <v>0</v>
      </c>
      <c r="Z31" s="236">
        <f t="shared" si="34"/>
        <v>0</v>
      </c>
      <c r="AA31" s="236">
        <f t="shared" si="34"/>
        <v>0</v>
      </c>
      <c r="AB31" s="245"/>
      <c r="AC31" s="235">
        <f>SUM(AC32:AC40)</f>
        <v>0</v>
      </c>
      <c r="AD31" s="236">
        <f>SUM(AD32:AD40)</f>
        <v>0</v>
      </c>
      <c r="AE31" s="236">
        <f>SUM(AE32:AE40)</f>
        <v>0</v>
      </c>
      <c r="AF31" s="245"/>
      <c r="AG31" s="235">
        <f>SUM(AG32:AG40)</f>
        <v>0</v>
      </c>
      <c r="AH31" s="236">
        <f>SUM(AH32:AH40)</f>
        <v>0</v>
      </c>
      <c r="AI31" s="236">
        <f>SUM(AI32:AI40)</f>
        <v>0</v>
      </c>
      <c r="AJ31" s="245"/>
      <c r="AK31" s="235">
        <f>SUM(AK32:AK40)</f>
        <v>0</v>
      </c>
      <c r="AL31" s="236">
        <f>SUM(AL32:AL40)</f>
        <v>0</v>
      </c>
      <c r="AM31" s="236">
        <f>SUM(AM32:AM40)</f>
        <v>0</v>
      </c>
      <c r="AN31" s="245"/>
      <c r="AO31" s="235">
        <f>SUM(AO32:AO40)</f>
        <v>0</v>
      </c>
      <c r="AP31" s="236">
        <f>SUM(AP32:AP40)</f>
        <v>0</v>
      </c>
      <c r="AQ31" s="236">
        <f>SUM(AQ32:AQ40)</f>
        <v>0</v>
      </c>
      <c r="AR31" s="245"/>
      <c r="AS31" s="235">
        <f>SUM(AS32:AS40)</f>
        <v>0</v>
      </c>
      <c r="AT31" s="236">
        <f>SUM(AT32:AT40)</f>
        <v>0</v>
      </c>
      <c r="AU31" s="236">
        <f>SUM(AU32:AU40)</f>
        <v>0</v>
      </c>
    </row>
    <row r="32" spans="2:47" x14ac:dyDescent="0.2">
      <c r="B32" s="94">
        <v>5210</v>
      </c>
      <c r="C32" s="49"/>
      <c r="D32" s="50" t="s">
        <v>57</v>
      </c>
      <c r="E32" s="237">
        <f t="shared" ref="E32:G40" si="35">+I32+M32+Q32+U32+Y32+AC32+AG32+AK32+AO32+AS32</f>
        <v>0</v>
      </c>
      <c r="F32" s="238">
        <f t="shared" si="35"/>
        <v>0</v>
      </c>
      <c r="G32" s="238">
        <f t="shared" si="35"/>
        <v>0</v>
      </c>
      <c r="H32" s="245"/>
      <c r="I32" s="237">
        <v>0</v>
      </c>
      <c r="J32" s="238">
        <v>0</v>
      </c>
      <c r="K32" s="238">
        <v>0</v>
      </c>
      <c r="L32" s="245"/>
      <c r="M32" s="237">
        <v>0</v>
      </c>
      <c r="N32" s="238">
        <v>0</v>
      </c>
      <c r="O32" s="238">
        <v>0</v>
      </c>
      <c r="P32" s="245"/>
      <c r="Q32" s="237">
        <v>0</v>
      </c>
      <c r="R32" s="238">
        <v>0</v>
      </c>
      <c r="S32" s="238">
        <v>0</v>
      </c>
      <c r="T32" s="245"/>
      <c r="U32" s="237">
        <v>0</v>
      </c>
      <c r="V32" s="238">
        <v>0</v>
      </c>
      <c r="W32" s="238">
        <v>0</v>
      </c>
      <c r="X32" s="245"/>
      <c r="Y32" s="237">
        <v>0</v>
      </c>
      <c r="Z32" s="238">
        <v>0</v>
      </c>
      <c r="AA32" s="238">
        <v>0</v>
      </c>
      <c r="AB32" s="245"/>
      <c r="AC32" s="237">
        <v>0</v>
      </c>
      <c r="AD32" s="238">
        <v>0</v>
      </c>
      <c r="AE32" s="238">
        <v>0</v>
      </c>
      <c r="AF32" s="245"/>
      <c r="AG32" s="237">
        <v>0</v>
      </c>
      <c r="AH32" s="238">
        <v>0</v>
      </c>
      <c r="AI32" s="238">
        <v>0</v>
      </c>
      <c r="AJ32" s="245"/>
      <c r="AK32" s="237">
        <v>0</v>
      </c>
      <c r="AL32" s="238">
        <v>0</v>
      </c>
      <c r="AM32" s="238">
        <v>0</v>
      </c>
      <c r="AN32" s="245"/>
      <c r="AO32" s="237">
        <v>0</v>
      </c>
      <c r="AP32" s="238">
        <v>0</v>
      </c>
      <c r="AQ32" s="238">
        <v>0</v>
      </c>
      <c r="AR32" s="245"/>
      <c r="AS32" s="237">
        <v>0</v>
      </c>
      <c r="AT32" s="238">
        <v>0</v>
      </c>
      <c r="AU32" s="238">
        <v>0</v>
      </c>
    </row>
    <row r="33" spans="2:47" x14ac:dyDescent="0.2">
      <c r="B33" s="94">
        <v>5220</v>
      </c>
      <c r="C33" s="49"/>
      <c r="D33" s="50" t="s">
        <v>58</v>
      </c>
      <c r="E33" s="237">
        <f t="shared" si="35"/>
        <v>0</v>
      </c>
      <c r="F33" s="238">
        <f t="shared" si="35"/>
        <v>0</v>
      </c>
      <c r="G33" s="238">
        <f t="shared" si="35"/>
        <v>0</v>
      </c>
      <c r="H33" s="245"/>
      <c r="I33" s="237">
        <v>0</v>
      </c>
      <c r="J33" s="238">
        <v>0</v>
      </c>
      <c r="K33" s="238">
        <v>0</v>
      </c>
      <c r="L33" s="245"/>
      <c r="M33" s="237">
        <v>0</v>
      </c>
      <c r="N33" s="238">
        <v>0</v>
      </c>
      <c r="O33" s="238">
        <v>0</v>
      </c>
      <c r="P33" s="245"/>
      <c r="Q33" s="237">
        <v>0</v>
      </c>
      <c r="R33" s="238">
        <v>0</v>
      </c>
      <c r="S33" s="238">
        <v>0</v>
      </c>
      <c r="T33" s="245"/>
      <c r="U33" s="237">
        <v>0</v>
      </c>
      <c r="V33" s="238">
        <v>0</v>
      </c>
      <c r="W33" s="238">
        <v>0</v>
      </c>
      <c r="X33" s="245"/>
      <c r="Y33" s="237">
        <v>0</v>
      </c>
      <c r="Z33" s="238">
        <v>0</v>
      </c>
      <c r="AA33" s="238">
        <v>0</v>
      </c>
      <c r="AB33" s="245"/>
      <c r="AC33" s="237">
        <v>0</v>
      </c>
      <c r="AD33" s="238">
        <v>0</v>
      </c>
      <c r="AE33" s="238">
        <v>0</v>
      </c>
      <c r="AF33" s="245"/>
      <c r="AG33" s="237">
        <v>0</v>
      </c>
      <c r="AH33" s="238">
        <v>0</v>
      </c>
      <c r="AI33" s="238">
        <v>0</v>
      </c>
      <c r="AJ33" s="245"/>
      <c r="AK33" s="237">
        <v>0</v>
      </c>
      <c r="AL33" s="238">
        <v>0</v>
      </c>
      <c r="AM33" s="238">
        <v>0</v>
      </c>
      <c r="AN33" s="245"/>
      <c r="AO33" s="237">
        <v>0</v>
      </c>
      <c r="AP33" s="238">
        <v>0</v>
      </c>
      <c r="AQ33" s="238">
        <v>0</v>
      </c>
      <c r="AR33" s="245"/>
      <c r="AS33" s="237">
        <v>0</v>
      </c>
      <c r="AT33" s="238">
        <v>0</v>
      </c>
      <c r="AU33" s="238">
        <v>0</v>
      </c>
    </row>
    <row r="34" spans="2:47" x14ac:dyDescent="0.2">
      <c r="B34" s="94">
        <v>5230</v>
      </c>
      <c r="C34" s="49"/>
      <c r="D34" s="50" t="s">
        <v>59</v>
      </c>
      <c r="E34" s="237">
        <f t="shared" si="35"/>
        <v>0</v>
      </c>
      <c r="F34" s="238">
        <f t="shared" si="35"/>
        <v>0</v>
      </c>
      <c r="G34" s="238">
        <f t="shared" si="35"/>
        <v>0</v>
      </c>
      <c r="H34" s="245"/>
      <c r="I34" s="237">
        <v>0</v>
      </c>
      <c r="J34" s="238">
        <v>0</v>
      </c>
      <c r="K34" s="238">
        <v>0</v>
      </c>
      <c r="L34" s="245"/>
      <c r="M34" s="237">
        <v>0</v>
      </c>
      <c r="N34" s="238">
        <v>0</v>
      </c>
      <c r="O34" s="238">
        <v>0</v>
      </c>
      <c r="P34" s="245"/>
      <c r="Q34" s="237">
        <v>0</v>
      </c>
      <c r="R34" s="238">
        <v>0</v>
      </c>
      <c r="S34" s="238">
        <v>0</v>
      </c>
      <c r="T34" s="245"/>
      <c r="U34" s="237">
        <v>0</v>
      </c>
      <c r="V34" s="238">
        <v>0</v>
      </c>
      <c r="W34" s="238">
        <v>0</v>
      </c>
      <c r="X34" s="245"/>
      <c r="Y34" s="237">
        <v>0</v>
      </c>
      <c r="Z34" s="238">
        <v>0</v>
      </c>
      <c r="AA34" s="238">
        <v>0</v>
      </c>
      <c r="AB34" s="245"/>
      <c r="AC34" s="237">
        <v>0</v>
      </c>
      <c r="AD34" s="238">
        <v>0</v>
      </c>
      <c r="AE34" s="238">
        <v>0</v>
      </c>
      <c r="AF34" s="245"/>
      <c r="AG34" s="237">
        <v>0</v>
      </c>
      <c r="AH34" s="238">
        <v>0</v>
      </c>
      <c r="AI34" s="238">
        <v>0</v>
      </c>
      <c r="AJ34" s="245"/>
      <c r="AK34" s="237">
        <v>0</v>
      </c>
      <c r="AL34" s="238">
        <v>0</v>
      </c>
      <c r="AM34" s="238">
        <v>0</v>
      </c>
      <c r="AN34" s="245"/>
      <c r="AO34" s="237">
        <v>0</v>
      </c>
      <c r="AP34" s="238">
        <v>0</v>
      </c>
      <c r="AQ34" s="238">
        <v>0</v>
      </c>
      <c r="AR34" s="245"/>
      <c r="AS34" s="237">
        <v>0</v>
      </c>
      <c r="AT34" s="238">
        <v>0</v>
      </c>
      <c r="AU34" s="238">
        <v>0</v>
      </c>
    </row>
    <row r="35" spans="2:47" x14ac:dyDescent="0.2">
      <c r="B35" s="94">
        <v>5240</v>
      </c>
      <c r="C35" s="49"/>
      <c r="D35" s="50" t="s">
        <v>60</v>
      </c>
      <c r="E35" s="237">
        <f t="shared" si="35"/>
        <v>0</v>
      </c>
      <c r="F35" s="238">
        <f t="shared" si="35"/>
        <v>0</v>
      </c>
      <c r="G35" s="238">
        <f t="shared" si="35"/>
        <v>0</v>
      </c>
      <c r="H35" s="245"/>
      <c r="I35" s="237">
        <v>0</v>
      </c>
      <c r="J35" s="238">
        <v>0</v>
      </c>
      <c r="K35" s="238">
        <v>0</v>
      </c>
      <c r="L35" s="245"/>
      <c r="M35" s="237">
        <v>0</v>
      </c>
      <c r="N35" s="238">
        <v>0</v>
      </c>
      <c r="O35" s="238">
        <v>0</v>
      </c>
      <c r="P35" s="245"/>
      <c r="Q35" s="237">
        <v>0</v>
      </c>
      <c r="R35" s="238">
        <v>0</v>
      </c>
      <c r="S35" s="238">
        <v>0</v>
      </c>
      <c r="T35" s="245"/>
      <c r="U35" s="237">
        <v>0</v>
      </c>
      <c r="V35" s="238">
        <v>0</v>
      </c>
      <c r="W35" s="238">
        <v>0</v>
      </c>
      <c r="X35" s="245"/>
      <c r="Y35" s="237">
        <v>0</v>
      </c>
      <c r="Z35" s="238">
        <v>0</v>
      </c>
      <c r="AA35" s="238">
        <v>0</v>
      </c>
      <c r="AB35" s="245"/>
      <c r="AC35" s="237">
        <v>0</v>
      </c>
      <c r="AD35" s="238">
        <v>0</v>
      </c>
      <c r="AE35" s="238">
        <v>0</v>
      </c>
      <c r="AF35" s="245"/>
      <c r="AG35" s="237">
        <v>0</v>
      </c>
      <c r="AH35" s="238">
        <v>0</v>
      </c>
      <c r="AI35" s="238">
        <v>0</v>
      </c>
      <c r="AJ35" s="245"/>
      <c r="AK35" s="237">
        <v>0</v>
      </c>
      <c r="AL35" s="238">
        <v>0</v>
      </c>
      <c r="AM35" s="238">
        <v>0</v>
      </c>
      <c r="AN35" s="245"/>
      <c r="AO35" s="237">
        <v>0</v>
      </c>
      <c r="AP35" s="238">
        <v>0</v>
      </c>
      <c r="AQ35" s="238">
        <v>0</v>
      </c>
      <c r="AR35" s="245"/>
      <c r="AS35" s="237">
        <v>0</v>
      </c>
      <c r="AT35" s="238">
        <v>0</v>
      </c>
      <c r="AU35" s="238">
        <v>0</v>
      </c>
    </row>
    <row r="36" spans="2:47" x14ac:dyDescent="0.2">
      <c r="B36" s="94">
        <v>5250</v>
      </c>
      <c r="C36" s="49"/>
      <c r="D36" s="50" t="s">
        <v>61</v>
      </c>
      <c r="E36" s="237">
        <f t="shared" si="35"/>
        <v>0</v>
      </c>
      <c r="F36" s="238">
        <f t="shared" si="35"/>
        <v>0</v>
      </c>
      <c r="G36" s="238">
        <f t="shared" si="35"/>
        <v>0</v>
      </c>
      <c r="H36" s="245"/>
      <c r="I36" s="237">
        <v>0</v>
      </c>
      <c r="J36" s="238">
        <v>0</v>
      </c>
      <c r="K36" s="238">
        <v>0</v>
      </c>
      <c r="L36" s="245"/>
      <c r="M36" s="237">
        <v>0</v>
      </c>
      <c r="N36" s="238">
        <v>0</v>
      </c>
      <c r="O36" s="238">
        <v>0</v>
      </c>
      <c r="P36" s="245"/>
      <c r="Q36" s="237">
        <v>0</v>
      </c>
      <c r="R36" s="238">
        <v>0</v>
      </c>
      <c r="S36" s="238">
        <v>0</v>
      </c>
      <c r="T36" s="245"/>
      <c r="U36" s="237">
        <v>0</v>
      </c>
      <c r="V36" s="238">
        <v>0</v>
      </c>
      <c r="W36" s="238">
        <v>0</v>
      </c>
      <c r="X36" s="245"/>
      <c r="Y36" s="237">
        <v>0</v>
      </c>
      <c r="Z36" s="238">
        <v>0</v>
      </c>
      <c r="AA36" s="238">
        <v>0</v>
      </c>
      <c r="AB36" s="245"/>
      <c r="AC36" s="237">
        <v>0</v>
      </c>
      <c r="AD36" s="238">
        <v>0</v>
      </c>
      <c r="AE36" s="238">
        <v>0</v>
      </c>
      <c r="AF36" s="245"/>
      <c r="AG36" s="237">
        <v>0</v>
      </c>
      <c r="AH36" s="238">
        <v>0</v>
      </c>
      <c r="AI36" s="238">
        <v>0</v>
      </c>
      <c r="AJ36" s="245"/>
      <c r="AK36" s="237">
        <v>0</v>
      </c>
      <c r="AL36" s="238">
        <v>0</v>
      </c>
      <c r="AM36" s="238">
        <v>0</v>
      </c>
      <c r="AN36" s="245"/>
      <c r="AO36" s="237">
        <v>0</v>
      </c>
      <c r="AP36" s="238">
        <v>0</v>
      </c>
      <c r="AQ36" s="238">
        <v>0</v>
      </c>
      <c r="AR36" s="245"/>
      <c r="AS36" s="237">
        <v>0</v>
      </c>
      <c r="AT36" s="238">
        <v>0</v>
      </c>
      <c r="AU36" s="238">
        <v>0</v>
      </c>
    </row>
    <row r="37" spans="2:47" x14ac:dyDescent="0.2">
      <c r="B37" s="94">
        <v>5260</v>
      </c>
      <c r="C37" s="49"/>
      <c r="D37" s="50" t="s">
        <v>62</v>
      </c>
      <c r="E37" s="237">
        <f t="shared" si="35"/>
        <v>0</v>
      </c>
      <c r="F37" s="238">
        <f t="shared" si="35"/>
        <v>0</v>
      </c>
      <c r="G37" s="238">
        <f t="shared" si="35"/>
        <v>0</v>
      </c>
      <c r="H37" s="245"/>
      <c r="I37" s="237">
        <v>0</v>
      </c>
      <c r="J37" s="238">
        <v>0</v>
      </c>
      <c r="K37" s="238">
        <v>0</v>
      </c>
      <c r="L37" s="245"/>
      <c r="M37" s="237">
        <v>0</v>
      </c>
      <c r="N37" s="238">
        <v>0</v>
      </c>
      <c r="O37" s="238">
        <v>0</v>
      </c>
      <c r="P37" s="245"/>
      <c r="Q37" s="237">
        <v>0</v>
      </c>
      <c r="R37" s="238">
        <v>0</v>
      </c>
      <c r="S37" s="238">
        <v>0</v>
      </c>
      <c r="T37" s="245"/>
      <c r="U37" s="237">
        <v>0</v>
      </c>
      <c r="V37" s="238">
        <v>0</v>
      </c>
      <c r="W37" s="238">
        <v>0</v>
      </c>
      <c r="X37" s="245"/>
      <c r="Y37" s="237">
        <v>0</v>
      </c>
      <c r="Z37" s="238">
        <v>0</v>
      </c>
      <c r="AA37" s="238">
        <v>0</v>
      </c>
      <c r="AB37" s="245"/>
      <c r="AC37" s="237">
        <v>0</v>
      </c>
      <c r="AD37" s="238">
        <v>0</v>
      </c>
      <c r="AE37" s="238">
        <v>0</v>
      </c>
      <c r="AF37" s="245"/>
      <c r="AG37" s="237">
        <v>0</v>
      </c>
      <c r="AH37" s="238">
        <v>0</v>
      </c>
      <c r="AI37" s="238">
        <v>0</v>
      </c>
      <c r="AJ37" s="245"/>
      <c r="AK37" s="237">
        <v>0</v>
      </c>
      <c r="AL37" s="238">
        <v>0</v>
      </c>
      <c r="AM37" s="238">
        <v>0</v>
      </c>
      <c r="AN37" s="245"/>
      <c r="AO37" s="237">
        <v>0</v>
      </c>
      <c r="AP37" s="238">
        <v>0</v>
      </c>
      <c r="AQ37" s="238">
        <v>0</v>
      </c>
      <c r="AR37" s="245"/>
      <c r="AS37" s="237">
        <v>0</v>
      </c>
      <c r="AT37" s="238">
        <v>0</v>
      </c>
      <c r="AU37" s="238">
        <v>0</v>
      </c>
    </row>
    <row r="38" spans="2:47" x14ac:dyDescent="0.2">
      <c r="B38" s="94">
        <v>5270</v>
      </c>
      <c r="C38" s="49"/>
      <c r="D38" s="50" t="s">
        <v>63</v>
      </c>
      <c r="E38" s="237">
        <f t="shared" si="35"/>
        <v>0</v>
      </c>
      <c r="F38" s="238">
        <f t="shared" si="35"/>
        <v>0</v>
      </c>
      <c r="G38" s="238">
        <f t="shared" si="35"/>
        <v>0</v>
      </c>
      <c r="H38" s="245"/>
      <c r="I38" s="237">
        <v>0</v>
      </c>
      <c r="J38" s="238">
        <v>0</v>
      </c>
      <c r="K38" s="238">
        <v>0</v>
      </c>
      <c r="L38" s="245"/>
      <c r="M38" s="237">
        <v>0</v>
      </c>
      <c r="N38" s="238">
        <v>0</v>
      </c>
      <c r="O38" s="238">
        <v>0</v>
      </c>
      <c r="P38" s="245"/>
      <c r="Q38" s="237">
        <v>0</v>
      </c>
      <c r="R38" s="238">
        <v>0</v>
      </c>
      <c r="S38" s="238">
        <v>0</v>
      </c>
      <c r="T38" s="245"/>
      <c r="U38" s="237">
        <v>0</v>
      </c>
      <c r="V38" s="238">
        <v>0</v>
      </c>
      <c r="W38" s="238">
        <v>0</v>
      </c>
      <c r="X38" s="245"/>
      <c r="Y38" s="237">
        <v>0</v>
      </c>
      <c r="Z38" s="238">
        <v>0</v>
      </c>
      <c r="AA38" s="238">
        <v>0</v>
      </c>
      <c r="AB38" s="245"/>
      <c r="AC38" s="237">
        <v>0</v>
      </c>
      <c r="AD38" s="238">
        <v>0</v>
      </c>
      <c r="AE38" s="238">
        <v>0</v>
      </c>
      <c r="AF38" s="245"/>
      <c r="AG38" s="237">
        <v>0</v>
      </c>
      <c r="AH38" s="238">
        <v>0</v>
      </c>
      <c r="AI38" s="238">
        <v>0</v>
      </c>
      <c r="AJ38" s="245"/>
      <c r="AK38" s="237">
        <v>0</v>
      </c>
      <c r="AL38" s="238">
        <v>0</v>
      </c>
      <c r="AM38" s="238">
        <v>0</v>
      </c>
      <c r="AN38" s="245"/>
      <c r="AO38" s="237">
        <v>0</v>
      </c>
      <c r="AP38" s="238">
        <v>0</v>
      </c>
      <c r="AQ38" s="238">
        <v>0</v>
      </c>
      <c r="AR38" s="245"/>
      <c r="AS38" s="237">
        <v>0</v>
      </c>
      <c r="AT38" s="238">
        <v>0</v>
      </c>
      <c r="AU38" s="238">
        <v>0</v>
      </c>
    </row>
    <row r="39" spans="2:47" x14ac:dyDescent="0.2">
      <c r="B39" s="94">
        <v>5280</v>
      </c>
      <c r="C39" s="49"/>
      <c r="D39" s="50" t="s">
        <v>64</v>
      </c>
      <c r="E39" s="237">
        <f t="shared" si="35"/>
        <v>0</v>
      </c>
      <c r="F39" s="238">
        <f t="shared" si="35"/>
        <v>0</v>
      </c>
      <c r="G39" s="238">
        <f t="shared" si="35"/>
        <v>0</v>
      </c>
      <c r="H39" s="245"/>
      <c r="I39" s="237">
        <v>0</v>
      </c>
      <c r="J39" s="238">
        <v>0</v>
      </c>
      <c r="K39" s="238">
        <v>0</v>
      </c>
      <c r="L39" s="245"/>
      <c r="M39" s="237">
        <v>0</v>
      </c>
      <c r="N39" s="238">
        <v>0</v>
      </c>
      <c r="O39" s="238">
        <v>0</v>
      </c>
      <c r="P39" s="245"/>
      <c r="Q39" s="237">
        <v>0</v>
      </c>
      <c r="R39" s="238">
        <v>0</v>
      </c>
      <c r="S39" s="238">
        <v>0</v>
      </c>
      <c r="T39" s="245"/>
      <c r="U39" s="237">
        <v>0</v>
      </c>
      <c r="V39" s="238">
        <v>0</v>
      </c>
      <c r="W39" s="238">
        <v>0</v>
      </c>
      <c r="X39" s="245"/>
      <c r="Y39" s="237">
        <v>0</v>
      </c>
      <c r="Z39" s="238">
        <v>0</v>
      </c>
      <c r="AA39" s="238">
        <v>0</v>
      </c>
      <c r="AB39" s="245"/>
      <c r="AC39" s="237">
        <v>0</v>
      </c>
      <c r="AD39" s="238">
        <v>0</v>
      </c>
      <c r="AE39" s="238">
        <v>0</v>
      </c>
      <c r="AF39" s="245"/>
      <c r="AG39" s="237">
        <v>0</v>
      </c>
      <c r="AH39" s="238">
        <v>0</v>
      </c>
      <c r="AI39" s="238">
        <v>0</v>
      </c>
      <c r="AJ39" s="245"/>
      <c r="AK39" s="237">
        <v>0</v>
      </c>
      <c r="AL39" s="238">
        <v>0</v>
      </c>
      <c r="AM39" s="238">
        <v>0</v>
      </c>
      <c r="AN39" s="245"/>
      <c r="AO39" s="237">
        <v>0</v>
      </c>
      <c r="AP39" s="238">
        <v>0</v>
      </c>
      <c r="AQ39" s="238">
        <v>0</v>
      </c>
      <c r="AR39" s="245"/>
      <c r="AS39" s="237">
        <v>0</v>
      </c>
      <c r="AT39" s="238">
        <v>0</v>
      </c>
      <c r="AU39" s="238">
        <v>0</v>
      </c>
    </row>
    <row r="40" spans="2:47" x14ac:dyDescent="0.2">
      <c r="B40" s="94">
        <v>5290</v>
      </c>
      <c r="C40" s="49"/>
      <c r="D40" s="50" t="s">
        <v>65</v>
      </c>
      <c r="E40" s="237">
        <f t="shared" si="35"/>
        <v>0</v>
      </c>
      <c r="F40" s="238">
        <f t="shared" si="35"/>
        <v>0</v>
      </c>
      <c r="G40" s="238">
        <f t="shared" si="35"/>
        <v>0</v>
      </c>
      <c r="H40" s="245"/>
      <c r="I40" s="237">
        <v>0</v>
      </c>
      <c r="J40" s="238">
        <v>0</v>
      </c>
      <c r="K40" s="238">
        <v>0</v>
      </c>
      <c r="L40" s="245"/>
      <c r="M40" s="237">
        <v>0</v>
      </c>
      <c r="N40" s="238">
        <v>0</v>
      </c>
      <c r="O40" s="238">
        <v>0</v>
      </c>
      <c r="P40" s="245"/>
      <c r="Q40" s="237">
        <v>0</v>
      </c>
      <c r="R40" s="238">
        <v>0</v>
      </c>
      <c r="S40" s="238">
        <v>0</v>
      </c>
      <c r="T40" s="245"/>
      <c r="U40" s="237">
        <v>0</v>
      </c>
      <c r="V40" s="238">
        <v>0</v>
      </c>
      <c r="W40" s="238">
        <v>0</v>
      </c>
      <c r="X40" s="245"/>
      <c r="Y40" s="237">
        <v>0</v>
      </c>
      <c r="Z40" s="238">
        <v>0</v>
      </c>
      <c r="AA40" s="238">
        <v>0</v>
      </c>
      <c r="AB40" s="245"/>
      <c r="AC40" s="237">
        <v>0</v>
      </c>
      <c r="AD40" s="238">
        <v>0</v>
      </c>
      <c r="AE40" s="238">
        <v>0</v>
      </c>
      <c r="AF40" s="245"/>
      <c r="AG40" s="237">
        <v>0</v>
      </c>
      <c r="AH40" s="238">
        <v>0</v>
      </c>
      <c r="AI40" s="238">
        <v>0</v>
      </c>
      <c r="AJ40" s="245"/>
      <c r="AK40" s="237">
        <v>0</v>
      </c>
      <c r="AL40" s="238">
        <v>0</v>
      </c>
      <c r="AM40" s="238">
        <v>0</v>
      </c>
      <c r="AN40" s="245"/>
      <c r="AO40" s="237">
        <v>0</v>
      </c>
      <c r="AP40" s="238">
        <v>0</v>
      </c>
      <c r="AQ40" s="238">
        <v>0</v>
      </c>
      <c r="AR40" s="245"/>
      <c r="AS40" s="237">
        <v>0</v>
      </c>
      <c r="AT40" s="238">
        <v>0</v>
      </c>
      <c r="AU40" s="238">
        <v>0</v>
      </c>
    </row>
    <row r="41" spans="2:47" x14ac:dyDescent="0.2">
      <c r="B41" s="94">
        <v>5300</v>
      </c>
      <c r="C41" s="36" t="s">
        <v>66</v>
      </c>
      <c r="D41" s="21"/>
      <c r="E41" s="235">
        <f>SUM(E42:E44)</f>
        <v>0</v>
      </c>
      <c r="F41" s="236">
        <f>SUM(F42:F44)</f>
        <v>0</v>
      </c>
      <c r="G41" s="236">
        <f>SUM(G42:G44)</f>
        <v>0</v>
      </c>
      <c r="H41" s="245"/>
      <c r="I41" s="235">
        <f t="shared" ref="I41:K41" si="36">SUM(I42:I44)</f>
        <v>0</v>
      </c>
      <c r="J41" s="236">
        <f t="shared" si="36"/>
        <v>0</v>
      </c>
      <c r="K41" s="236">
        <f t="shared" si="36"/>
        <v>0</v>
      </c>
      <c r="L41" s="245"/>
      <c r="M41" s="235">
        <f t="shared" ref="M41:O41" si="37">SUM(M42:M44)</f>
        <v>0</v>
      </c>
      <c r="N41" s="236">
        <f t="shared" si="37"/>
        <v>0</v>
      </c>
      <c r="O41" s="236">
        <f t="shared" si="37"/>
        <v>0</v>
      </c>
      <c r="P41" s="245"/>
      <c r="Q41" s="235">
        <f t="shared" ref="Q41:S41" si="38">SUM(Q42:Q44)</f>
        <v>0</v>
      </c>
      <c r="R41" s="236">
        <f t="shared" si="38"/>
        <v>0</v>
      </c>
      <c r="S41" s="236">
        <f t="shared" si="38"/>
        <v>0</v>
      </c>
      <c r="T41" s="245"/>
      <c r="U41" s="235">
        <f t="shared" ref="U41:W41" si="39">SUM(U42:U44)</f>
        <v>0</v>
      </c>
      <c r="V41" s="236">
        <f t="shared" si="39"/>
        <v>0</v>
      </c>
      <c r="W41" s="236">
        <f t="shared" si="39"/>
        <v>0</v>
      </c>
      <c r="X41" s="245"/>
      <c r="Y41" s="235">
        <f t="shared" ref="Y41:AA41" si="40">SUM(Y42:Y44)</f>
        <v>0</v>
      </c>
      <c r="Z41" s="236">
        <f t="shared" si="40"/>
        <v>0</v>
      </c>
      <c r="AA41" s="236">
        <f t="shared" si="40"/>
        <v>0</v>
      </c>
      <c r="AB41" s="245"/>
      <c r="AC41" s="235">
        <f>SUM(AC42:AC44)</f>
        <v>0</v>
      </c>
      <c r="AD41" s="236">
        <f>SUM(AD42:AD44)</f>
        <v>0</v>
      </c>
      <c r="AE41" s="236">
        <f>SUM(AE42:AE44)</f>
        <v>0</v>
      </c>
      <c r="AF41" s="245"/>
      <c r="AG41" s="235">
        <f>SUM(AG42:AG44)</f>
        <v>0</v>
      </c>
      <c r="AH41" s="236">
        <f>SUM(AH42:AH44)</f>
        <v>0</v>
      </c>
      <c r="AI41" s="236">
        <f>SUM(AI42:AI44)</f>
        <v>0</v>
      </c>
      <c r="AJ41" s="245"/>
      <c r="AK41" s="235">
        <f>SUM(AK42:AK44)</f>
        <v>0</v>
      </c>
      <c r="AL41" s="236">
        <f>SUM(AL42:AL44)</f>
        <v>0</v>
      </c>
      <c r="AM41" s="236">
        <f>SUM(AM42:AM44)</f>
        <v>0</v>
      </c>
      <c r="AN41" s="245"/>
      <c r="AO41" s="235">
        <f>SUM(AO42:AO44)</f>
        <v>0</v>
      </c>
      <c r="AP41" s="236">
        <f>SUM(AP42:AP44)</f>
        <v>0</v>
      </c>
      <c r="AQ41" s="236">
        <f>SUM(AQ42:AQ44)</f>
        <v>0</v>
      </c>
      <c r="AR41" s="245"/>
      <c r="AS41" s="235">
        <f>SUM(AS42:AS44)</f>
        <v>0</v>
      </c>
      <c r="AT41" s="236">
        <f>SUM(AT42:AT44)</f>
        <v>0</v>
      </c>
      <c r="AU41" s="236">
        <f>SUM(AU42:AU44)</f>
        <v>0</v>
      </c>
    </row>
    <row r="42" spans="2:47" x14ac:dyDescent="0.2">
      <c r="B42" s="94">
        <v>5310</v>
      </c>
      <c r="C42" s="49"/>
      <c r="D42" s="50" t="s">
        <v>67</v>
      </c>
      <c r="E42" s="237">
        <f t="shared" ref="E42:G44" si="41">+I42+M42+Q42+U42+Y42+AC42+AG42+AK42+AO42+AS42</f>
        <v>0</v>
      </c>
      <c r="F42" s="238">
        <f t="shared" si="41"/>
        <v>0</v>
      </c>
      <c r="G42" s="238">
        <f t="shared" si="41"/>
        <v>0</v>
      </c>
      <c r="H42" s="245"/>
      <c r="I42" s="237">
        <v>0</v>
      </c>
      <c r="J42" s="238">
        <v>0</v>
      </c>
      <c r="K42" s="238">
        <v>0</v>
      </c>
      <c r="L42" s="245"/>
      <c r="M42" s="237">
        <v>0</v>
      </c>
      <c r="N42" s="238">
        <v>0</v>
      </c>
      <c r="O42" s="238">
        <v>0</v>
      </c>
      <c r="P42" s="245"/>
      <c r="Q42" s="237">
        <v>0</v>
      </c>
      <c r="R42" s="238">
        <v>0</v>
      </c>
      <c r="S42" s="238">
        <v>0</v>
      </c>
      <c r="T42" s="245"/>
      <c r="U42" s="237">
        <v>0</v>
      </c>
      <c r="V42" s="238">
        <v>0</v>
      </c>
      <c r="W42" s="238">
        <v>0</v>
      </c>
      <c r="X42" s="245"/>
      <c r="Y42" s="237">
        <v>0</v>
      </c>
      <c r="Z42" s="238">
        <v>0</v>
      </c>
      <c r="AA42" s="238">
        <v>0</v>
      </c>
      <c r="AB42" s="245"/>
      <c r="AC42" s="237">
        <v>0</v>
      </c>
      <c r="AD42" s="238">
        <v>0</v>
      </c>
      <c r="AE42" s="238">
        <v>0</v>
      </c>
      <c r="AF42" s="245"/>
      <c r="AG42" s="237">
        <v>0</v>
      </c>
      <c r="AH42" s="238">
        <v>0</v>
      </c>
      <c r="AI42" s="238">
        <v>0</v>
      </c>
      <c r="AJ42" s="245"/>
      <c r="AK42" s="237">
        <v>0</v>
      </c>
      <c r="AL42" s="238">
        <v>0</v>
      </c>
      <c r="AM42" s="238">
        <v>0</v>
      </c>
      <c r="AN42" s="245"/>
      <c r="AO42" s="237">
        <v>0</v>
      </c>
      <c r="AP42" s="238">
        <v>0</v>
      </c>
      <c r="AQ42" s="238">
        <v>0</v>
      </c>
      <c r="AR42" s="245"/>
      <c r="AS42" s="237">
        <v>0</v>
      </c>
      <c r="AT42" s="238">
        <v>0</v>
      </c>
      <c r="AU42" s="238">
        <v>0</v>
      </c>
    </row>
    <row r="43" spans="2:47" x14ac:dyDescent="0.2">
      <c r="B43" s="94">
        <v>5320</v>
      </c>
      <c r="C43" s="49"/>
      <c r="D43" s="50" t="s">
        <v>68</v>
      </c>
      <c r="E43" s="237">
        <f t="shared" si="41"/>
        <v>0</v>
      </c>
      <c r="F43" s="238">
        <f t="shared" si="41"/>
        <v>0</v>
      </c>
      <c r="G43" s="238">
        <f t="shared" si="41"/>
        <v>0</v>
      </c>
      <c r="H43" s="245"/>
      <c r="I43" s="237">
        <v>0</v>
      </c>
      <c r="J43" s="238">
        <v>0</v>
      </c>
      <c r="K43" s="238">
        <v>0</v>
      </c>
      <c r="L43" s="245"/>
      <c r="M43" s="237">
        <v>0</v>
      </c>
      <c r="N43" s="238">
        <v>0</v>
      </c>
      <c r="O43" s="238">
        <v>0</v>
      </c>
      <c r="P43" s="245"/>
      <c r="Q43" s="237">
        <v>0</v>
      </c>
      <c r="R43" s="238">
        <v>0</v>
      </c>
      <c r="S43" s="238">
        <v>0</v>
      </c>
      <c r="T43" s="245"/>
      <c r="U43" s="237">
        <v>0</v>
      </c>
      <c r="V43" s="238">
        <v>0</v>
      </c>
      <c r="W43" s="238">
        <v>0</v>
      </c>
      <c r="X43" s="245"/>
      <c r="Y43" s="237">
        <v>0</v>
      </c>
      <c r="Z43" s="238">
        <v>0</v>
      </c>
      <c r="AA43" s="238">
        <v>0</v>
      </c>
      <c r="AB43" s="245"/>
      <c r="AC43" s="237">
        <v>0</v>
      </c>
      <c r="AD43" s="238">
        <v>0</v>
      </c>
      <c r="AE43" s="238">
        <v>0</v>
      </c>
      <c r="AF43" s="245"/>
      <c r="AG43" s="237">
        <v>0</v>
      </c>
      <c r="AH43" s="238">
        <v>0</v>
      </c>
      <c r="AI43" s="238">
        <v>0</v>
      </c>
      <c r="AJ43" s="245"/>
      <c r="AK43" s="237">
        <v>0</v>
      </c>
      <c r="AL43" s="238">
        <v>0</v>
      </c>
      <c r="AM43" s="238">
        <v>0</v>
      </c>
      <c r="AN43" s="245"/>
      <c r="AO43" s="237">
        <v>0</v>
      </c>
      <c r="AP43" s="238">
        <v>0</v>
      </c>
      <c r="AQ43" s="238">
        <v>0</v>
      </c>
      <c r="AR43" s="245"/>
      <c r="AS43" s="237">
        <v>0</v>
      </c>
      <c r="AT43" s="238">
        <v>0</v>
      </c>
      <c r="AU43" s="238">
        <v>0</v>
      </c>
    </row>
    <row r="44" spans="2:47" x14ac:dyDescent="0.2">
      <c r="B44" s="94">
        <v>5330</v>
      </c>
      <c r="C44" s="49"/>
      <c r="D44" s="50" t="s">
        <v>69</v>
      </c>
      <c r="E44" s="237">
        <f t="shared" si="41"/>
        <v>0</v>
      </c>
      <c r="F44" s="238">
        <f t="shared" si="41"/>
        <v>0</v>
      </c>
      <c r="G44" s="238">
        <f t="shared" si="41"/>
        <v>0</v>
      </c>
      <c r="H44" s="245"/>
      <c r="I44" s="237">
        <v>0</v>
      </c>
      <c r="J44" s="238">
        <v>0</v>
      </c>
      <c r="K44" s="238">
        <v>0</v>
      </c>
      <c r="L44" s="245"/>
      <c r="M44" s="237">
        <v>0</v>
      </c>
      <c r="N44" s="238">
        <v>0</v>
      </c>
      <c r="O44" s="238">
        <v>0</v>
      </c>
      <c r="P44" s="245"/>
      <c r="Q44" s="237">
        <v>0</v>
      </c>
      <c r="R44" s="238">
        <v>0</v>
      </c>
      <c r="S44" s="238">
        <v>0</v>
      </c>
      <c r="T44" s="245"/>
      <c r="U44" s="237">
        <v>0</v>
      </c>
      <c r="V44" s="238">
        <v>0</v>
      </c>
      <c r="W44" s="238">
        <v>0</v>
      </c>
      <c r="X44" s="245"/>
      <c r="Y44" s="237">
        <v>0</v>
      </c>
      <c r="Z44" s="238">
        <v>0</v>
      </c>
      <c r="AA44" s="238">
        <v>0</v>
      </c>
      <c r="AB44" s="245"/>
      <c r="AC44" s="237">
        <v>0</v>
      </c>
      <c r="AD44" s="238">
        <v>0</v>
      </c>
      <c r="AE44" s="238">
        <v>0</v>
      </c>
      <c r="AF44" s="245"/>
      <c r="AG44" s="237">
        <v>0</v>
      </c>
      <c r="AH44" s="238">
        <v>0</v>
      </c>
      <c r="AI44" s="238">
        <v>0</v>
      </c>
      <c r="AJ44" s="245"/>
      <c r="AK44" s="237">
        <v>0</v>
      </c>
      <c r="AL44" s="238">
        <v>0</v>
      </c>
      <c r="AM44" s="238">
        <v>0</v>
      </c>
      <c r="AN44" s="245"/>
      <c r="AO44" s="237">
        <v>0</v>
      </c>
      <c r="AP44" s="238">
        <v>0</v>
      </c>
      <c r="AQ44" s="238">
        <v>0</v>
      </c>
      <c r="AR44" s="245"/>
      <c r="AS44" s="237">
        <v>0</v>
      </c>
      <c r="AT44" s="238">
        <v>0</v>
      </c>
      <c r="AU44" s="238">
        <v>0</v>
      </c>
    </row>
    <row r="45" spans="2:47" x14ac:dyDescent="0.2">
      <c r="B45" s="94">
        <v>5400</v>
      </c>
      <c r="C45" s="36" t="s">
        <v>70</v>
      </c>
      <c r="D45" s="21"/>
      <c r="E45" s="235">
        <f>SUM(E46:E50)</f>
        <v>0</v>
      </c>
      <c r="F45" s="236">
        <f>SUM(F46:F50)</f>
        <v>0</v>
      </c>
      <c r="G45" s="236">
        <f>SUM(G46:G50)</f>
        <v>0</v>
      </c>
      <c r="H45" s="245"/>
      <c r="I45" s="235">
        <f t="shared" ref="I45:K45" si="42">SUM(I46:I50)</f>
        <v>0</v>
      </c>
      <c r="J45" s="236">
        <f t="shared" si="42"/>
        <v>0</v>
      </c>
      <c r="K45" s="236">
        <f t="shared" si="42"/>
        <v>0</v>
      </c>
      <c r="L45" s="245"/>
      <c r="M45" s="235">
        <f t="shared" ref="M45:O45" si="43">SUM(M46:M50)</f>
        <v>0</v>
      </c>
      <c r="N45" s="236">
        <f t="shared" si="43"/>
        <v>0</v>
      </c>
      <c r="O45" s="236">
        <f t="shared" si="43"/>
        <v>0</v>
      </c>
      <c r="P45" s="245"/>
      <c r="Q45" s="235">
        <f t="shared" ref="Q45:S45" si="44">SUM(Q46:Q50)</f>
        <v>0</v>
      </c>
      <c r="R45" s="236">
        <f t="shared" si="44"/>
        <v>0</v>
      </c>
      <c r="S45" s="236">
        <f t="shared" si="44"/>
        <v>0</v>
      </c>
      <c r="T45" s="245"/>
      <c r="U45" s="235">
        <f t="shared" ref="U45:W45" si="45">SUM(U46:U50)</f>
        <v>0</v>
      </c>
      <c r="V45" s="236">
        <f t="shared" si="45"/>
        <v>0</v>
      </c>
      <c r="W45" s="236">
        <f t="shared" si="45"/>
        <v>0</v>
      </c>
      <c r="X45" s="245"/>
      <c r="Y45" s="235">
        <f t="shared" ref="Y45:AA45" si="46">SUM(Y46:Y50)</f>
        <v>0</v>
      </c>
      <c r="Z45" s="236">
        <f t="shared" si="46"/>
        <v>0</v>
      </c>
      <c r="AA45" s="236">
        <f t="shared" si="46"/>
        <v>0</v>
      </c>
      <c r="AB45" s="245"/>
      <c r="AC45" s="235">
        <f>SUM(AC46:AC50)</f>
        <v>0</v>
      </c>
      <c r="AD45" s="236">
        <f>SUM(AD46:AD50)</f>
        <v>0</v>
      </c>
      <c r="AE45" s="236">
        <f>SUM(AE46:AE50)</f>
        <v>0</v>
      </c>
      <c r="AF45" s="245"/>
      <c r="AG45" s="235">
        <f>SUM(AG46:AG50)</f>
        <v>0</v>
      </c>
      <c r="AH45" s="236">
        <f>SUM(AH46:AH50)</f>
        <v>0</v>
      </c>
      <c r="AI45" s="236">
        <f>SUM(AI46:AI50)</f>
        <v>0</v>
      </c>
      <c r="AJ45" s="245"/>
      <c r="AK45" s="235">
        <f>SUM(AK46:AK50)</f>
        <v>0</v>
      </c>
      <c r="AL45" s="236">
        <f>SUM(AL46:AL50)</f>
        <v>0</v>
      </c>
      <c r="AM45" s="236">
        <f>SUM(AM46:AM50)</f>
        <v>0</v>
      </c>
      <c r="AN45" s="245"/>
      <c r="AO45" s="235">
        <f>SUM(AO46:AO50)</f>
        <v>0</v>
      </c>
      <c r="AP45" s="236">
        <f>SUM(AP46:AP50)</f>
        <v>0</v>
      </c>
      <c r="AQ45" s="236">
        <f>SUM(AQ46:AQ50)</f>
        <v>0</v>
      </c>
      <c r="AR45" s="245"/>
      <c r="AS45" s="235">
        <f>SUM(AS46:AS50)</f>
        <v>0</v>
      </c>
      <c r="AT45" s="236">
        <f>SUM(AT46:AT50)</f>
        <v>0</v>
      </c>
      <c r="AU45" s="236">
        <f>SUM(AU46:AU50)</f>
        <v>0</v>
      </c>
    </row>
    <row r="46" spans="2:47" x14ac:dyDescent="0.2">
      <c r="B46" s="94">
        <v>5410</v>
      </c>
      <c r="C46" s="49"/>
      <c r="D46" s="50" t="s">
        <v>71</v>
      </c>
      <c r="E46" s="237">
        <f t="shared" ref="E46:G50" si="47">+I46+M46+Q46+U46+Y46+AC46+AG46+AK46+AO46+AS46</f>
        <v>0</v>
      </c>
      <c r="F46" s="238">
        <f t="shared" si="47"/>
        <v>0</v>
      </c>
      <c r="G46" s="238">
        <f t="shared" si="47"/>
        <v>0</v>
      </c>
      <c r="H46" s="245"/>
      <c r="I46" s="237">
        <v>0</v>
      </c>
      <c r="J46" s="238">
        <v>0</v>
      </c>
      <c r="K46" s="238">
        <v>0</v>
      </c>
      <c r="L46" s="245"/>
      <c r="M46" s="237">
        <v>0</v>
      </c>
      <c r="N46" s="238">
        <v>0</v>
      </c>
      <c r="O46" s="238">
        <v>0</v>
      </c>
      <c r="P46" s="245"/>
      <c r="Q46" s="237">
        <v>0</v>
      </c>
      <c r="R46" s="238">
        <v>0</v>
      </c>
      <c r="S46" s="238">
        <v>0</v>
      </c>
      <c r="T46" s="245"/>
      <c r="U46" s="237">
        <v>0</v>
      </c>
      <c r="V46" s="238">
        <v>0</v>
      </c>
      <c r="W46" s="238">
        <v>0</v>
      </c>
      <c r="X46" s="245"/>
      <c r="Y46" s="237">
        <v>0</v>
      </c>
      <c r="Z46" s="238">
        <v>0</v>
      </c>
      <c r="AA46" s="238">
        <v>0</v>
      </c>
      <c r="AB46" s="245"/>
      <c r="AC46" s="237">
        <v>0</v>
      </c>
      <c r="AD46" s="238">
        <v>0</v>
      </c>
      <c r="AE46" s="238">
        <v>0</v>
      </c>
      <c r="AF46" s="245"/>
      <c r="AG46" s="237">
        <v>0</v>
      </c>
      <c r="AH46" s="238">
        <v>0</v>
      </c>
      <c r="AI46" s="238">
        <v>0</v>
      </c>
      <c r="AJ46" s="245"/>
      <c r="AK46" s="237">
        <v>0</v>
      </c>
      <c r="AL46" s="238">
        <v>0</v>
      </c>
      <c r="AM46" s="238">
        <v>0</v>
      </c>
      <c r="AN46" s="245"/>
      <c r="AO46" s="237">
        <v>0</v>
      </c>
      <c r="AP46" s="238">
        <v>0</v>
      </c>
      <c r="AQ46" s="238">
        <v>0</v>
      </c>
      <c r="AR46" s="245"/>
      <c r="AS46" s="237">
        <v>0</v>
      </c>
      <c r="AT46" s="238">
        <v>0</v>
      </c>
      <c r="AU46" s="238">
        <v>0</v>
      </c>
    </row>
    <row r="47" spans="2:47" x14ac:dyDescent="0.2">
      <c r="B47" s="94">
        <v>5420</v>
      </c>
      <c r="C47" s="49"/>
      <c r="D47" s="50" t="s">
        <v>72</v>
      </c>
      <c r="E47" s="237">
        <f t="shared" si="47"/>
        <v>0</v>
      </c>
      <c r="F47" s="238">
        <f t="shared" si="47"/>
        <v>0</v>
      </c>
      <c r="G47" s="238">
        <f t="shared" si="47"/>
        <v>0</v>
      </c>
      <c r="H47" s="245"/>
      <c r="I47" s="237">
        <v>0</v>
      </c>
      <c r="J47" s="238">
        <v>0</v>
      </c>
      <c r="K47" s="238">
        <v>0</v>
      </c>
      <c r="L47" s="245"/>
      <c r="M47" s="237">
        <v>0</v>
      </c>
      <c r="N47" s="238">
        <v>0</v>
      </c>
      <c r="O47" s="238">
        <v>0</v>
      </c>
      <c r="P47" s="245"/>
      <c r="Q47" s="237">
        <v>0</v>
      </c>
      <c r="R47" s="238">
        <v>0</v>
      </c>
      <c r="S47" s="238">
        <v>0</v>
      </c>
      <c r="T47" s="245"/>
      <c r="U47" s="237">
        <v>0</v>
      </c>
      <c r="V47" s="238">
        <v>0</v>
      </c>
      <c r="W47" s="238">
        <v>0</v>
      </c>
      <c r="X47" s="245"/>
      <c r="Y47" s="237">
        <v>0</v>
      </c>
      <c r="Z47" s="238">
        <v>0</v>
      </c>
      <c r="AA47" s="238">
        <v>0</v>
      </c>
      <c r="AB47" s="245"/>
      <c r="AC47" s="237">
        <v>0</v>
      </c>
      <c r="AD47" s="238">
        <v>0</v>
      </c>
      <c r="AE47" s="238">
        <v>0</v>
      </c>
      <c r="AF47" s="245"/>
      <c r="AG47" s="237">
        <v>0</v>
      </c>
      <c r="AH47" s="238">
        <v>0</v>
      </c>
      <c r="AI47" s="238">
        <v>0</v>
      </c>
      <c r="AJ47" s="245"/>
      <c r="AK47" s="237">
        <v>0</v>
      </c>
      <c r="AL47" s="238">
        <v>0</v>
      </c>
      <c r="AM47" s="238">
        <v>0</v>
      </c>
      <c r="AN47" s="245"/>
      <c r="AO47" s="237">
        <v>0</v>
      </c>
      <c r="AP47" s="238">
        <v>0</v>
      </c>
      <c r="AQ47" s="238">
        <v>0</v>
      </c>
      <c r="AR47" s="245"/>
      <c r="AS47" s="237">
        <v>0</v>
      </c>
      <c r="AT47" s="238">
        <v>0</v>
      </c>
      <c r="AU47" s="238">
        <v>0</v>
      </c>
    </row>
    <row r="48" spans="2:47" x14ac:dyDescent="0.2">
      <c r="B48" s="94">
        <v>5430</v>
      </c>
      <c r="C48" s="49"/>
      <c r="D48" s="50" t="s">
        <v>73</v>
      </c>
      <c r="E48" s="237">
        <f t="shared" si="47"/>
        <v>0</v>
      </c>
      <c r="F48" s="238">
        <f t="shared" si="47"/>
        <v>0</v>
      </c>
      <c r="G48" s="238">
        <f t="shared" si="47"/>
        <v>0</v>
      </c>
      <c r="H48" s="245"/>
      <c r="I48" s="237">
        <v>0</v>
      </c>
      <c r="J48" s="238">
        <v>0</v>
      </c>
      <c r="K48" s="238">
        <v>0</v>
      </c>
      <c r="L48" s="245"/>
      <c r="M48" s="237">
        <v>0</v>
      </c>
      <c r="N48" s="238">
        <v>0</v>
      </c>
      <c r="O48" s="238">
        <v>0</v>
      </c>
      <c r="P48" s="245"/>
      <c r="Q48" s="237">
        <v>0</v>
      </c>
      <c r="R48" s="238">
        <v>0</v>
      </c>
      <c r="S48" s="238">
        <v>0</v>
      </c>
      <c r="T48" s="245"/>
      <c r="U48" s="237">
        <v>0</v>
      </c>
      <c r="V48" s="238">
        <v>0</v>
      </c>
      <c r="W48" s="238">
        <v>0</v>
      </c>
      <c r="X48" s="245"/>
      <c r="Y48" s="237">
        <v>0</v>
      </c>
      <c r="Z48" s="238">
        <v>0</v>
      </c>
      <c r="AA48" s="238">
        <v>0</v>
      </c>
      <c r="AB48" s="245"/>
      <c r="AC48" s="237">
        <v>0</v>
      </c>
      <c r="AD48" s="238">
        <v>0</v>
      </c>
      <c r="AE48" s="238">
        <v>0</v>
      </c>
      <c r="AF48" s="245"/>
      <c r="AG48" s="237">
        <v>0</v>
      </c>
      <c r="AH48" s="238">
        <v>0</v>
      </c>
      <c r="AI48" s="238">
        <v>0</v>
      </c>
      <c r="AJ48" s="245"/>
      <c r="AK48" s="237">
        <v>0</v>
      </c>
      <c r="AL48" s="238">
        <v>0</v>
      </c>
      <c r="AM48" s="238">
        <v>0</v>
      </c>
      <c r="AN48" s="245"/>
      <c r="AO48" s="237">
        <v>0</v>
      </c>
      <c r="AP48" s="238">
        <v>0</v>
      </c>
      <c r="AQ48" s="238">
        <v>0</v>
      </c>
      <c r="AR48" s="245"/>
      <c r="AS48" s="237">
        <v>0</v>
      </c>
      <c r="AT48" s="238">
        <v>0</v>
      </c>
      <c r="AU48" s="238">
        <v>0</v>
      </c>
    </row>
    <row r="49" spans="2:47" x14ac:dyDescent="0.2">
      <c r="B49" s="94">
        <v>5440</v>
      </c>
      <c r="C49" s="49"/>
      <c r="D49" s="50" t="s">
        <v>74</v>
      </c>
      <c r="E49" s="237">
        <f t="shared" si="47"/>
        <v>0</v>
      </c>
      <c r="F49" s="238">
        <f t="shared" si="47"/>
        <v>0</v>
      </c>
      <c r="G49" s="238">
        <f t="shared" si="47"/>
        <v>0</v>
      </c>
      <c r="H49" s="245"/>
      <c r="I49" s="237">
        <v>0</v>
      </c>
      <c r="J49" s="238">
        <v>0</v>
      </c>
      <c r="K49" s="238">
        <v>0</v>
      </c>
      <c r="L49" s="245"/>
      <c r="M49" s="237">
        <v>0</v>
      </c>
      <c r="N49" s="238">
        <v>0</v>
      </c>
      <c r="O49" s="238">
        <v>0</v>
      </c>
      <c r="P49" s="245"/>
      <c r="Q49" s="237">
        <v>0</v>
      </c>
      <c r="R49" s="238">
        <v>0</v>
      </c>
      <c r="S49" s="238">
        <v>0</v>
      </c>
      <c r="T49" s="245"/>
      <c r="U49" s="237">
        <v>0</v>
      </c>
      <c r="V49" s="238">
        <v>0</v>
      </c>
      <c r="W49" s="238">
        <v>0</v>
      </c>
      <c r="X49" s="245"/>
      <c r="Y49" s="237">
        <v>0</v>
      </c>
      <c r="Z49" s="238">
        <v>0</v>
      </c>
      <c r="AA49" s="238">
        <v>0</v>
      </c>
      <c r="AB49" s="245"/>
      <c r="AC49" s="237">
        <v>0</v>
      </c>
      <c r="AD49" s="238">
        <v>0</v>
      </c>
      <c r="AE49" s="238">
        <v>0</v>
      </c>
      <c r="AF49" s="245"/>
      <c r="AG49" s="237">
        <v>0</v>
      </c>
      <c r="AH49" s="238">
        <v>0</v>
      </c>
      <c r="AI49" s="238">
        <v>0</v>
      </c>
      <c r="AJ49" s="245"/>
      <c r="AK49" s="237">
        <v>0</v>
      </c>
      <c r="AL49" s="238">
        <v>0</v>
      </c>
      <c r="AM49" s="238">
        <v>0</v>
      </c>
      <c r="AN49" s="245"/>
      <c r="AO49" s="237">
        <v>0</v>
      </c>
      <c r="AP49" s="238">
        <v>0</v>
      </c>
      <c r="AQ49" s="238">
        <v>0</v>
      </c>
      <c r="AR49" s="245"/>
      <c r="AS49" s="237">
        <v>0</v>
      </c>
      <c r="AT49" s="238">
        <v>0</v>
      </c>
      <c r="AU49" s="238">
        <v>0</v>
      </c>
    </row>
    <row r="50" spans="2:47" x14ac:dyDescent="0.2">
      <c r="B50" s="94">
        <v>5450</v>
      </c>
      <c r="C50" s="49"/>
      <c r="D50" s="50" t="s">
        <v>75</v>
      </c>
      <c r="E50" s="237">
        <f t="shared" si="47"/>
        <v>0</v>
      </c>
      <c r="F50" s="238">
        <f t="shared" si="47"/>
        <v>0</v>
      </c>
      <c r="G50" s="238">
        <f t="shared" si="47"/>
        <v>0</v>
      </c>
      <c r="H50" s="245"/>
      <c r="I50" s="237">
        <v>0</v>
      </c>
      <c r="J50" s="238">
        <v>0</v>
      </c>
      <c r="K50" s="238">
        <v>0</v>
      </c>
      <c r="L50" s="245"/>
      <c r="M50" s="237">
        <v>0</v>
      </c>
      <c r="N50" s="238">
        <v>0</v>
      </c>
      <c r="O50" s="238">
        <v>0</v>
      </c>
      <c r="P50" s="245"/>
      <c r="Q50" s="237">
        <v>0</v>
      </c>
      <c r="R50" s="238">
        <v>0</v>
      </c>
      <c r="S50" s="238">
        <v>0</v>
      </c>
      <c r="T50" s="245"/>
      <c r="U50" s="237">
        <v>0</v>
      </c>
      <c r="V50" s="238">
        <v>0</v>
      </c>
      <c r="W50" s="238">
        <v>0</v>
      </c>
      <c r="X50" s="245"/>
      <c r="Y50" s="237">
        <v>0</v>
      </c>
      <c r="Z50" s="238">
        <v>0</v>
      </c>
      <c r="AA50" s="238">
        <v>0</v>
      </c>
      <c r="AB50" s="245"/>
      <c r="AC50" s="237">
        <v>0</v>
      </c>
      <c r="AD50" s="238">
        <v>0</v>
      </c>
      <c r="AE50" s="238">
        <v>0</v>
      </c>
      <c r="AF50" s="245"/>
      <c r="AG50" s="237">
        <v>0</v>
      </c>
      <c r="AH50" s="238">
        <v>0</v>
      </c>
      <c r="AI50" s="238">
        <v>0</v>
      </c>
      <c r="AJ50" s="245"/>
      <c r="AK50" s="237">
        <v>0</v>
      </c>
      <c r="AL50" s="238">
        <v>0</v>
      </c>
      <c r="AM50" s="238">
        <v>0</v>
      </c>
      <c r="AN50" s="245"/>
      <c r="AO50" s="237">
        <v>0</v>
      </c>
      <c r="AP50" s="238">
        <v>0</v>
      </c>
      <c r="AQ50" s="238">
        <v>0</v>
      </c>
      <c r="AR50" s="245"/>
      <c r="AS50" s="237">
        <v>0</v>
      </c>
      <c r="AT50" s="238">
        <v>0</v>
      </c>
      <c r="AU50" s="238">
        <v>0</v>
      </c>
    </row>
    <row r="51" spans="2:47" x14ac:dyDescent="0.2">
      <c r="B51" s="94">
        <v>5500</v>
      </c>
      <c r="C51" s="36" t="s">
        <v>76</v>
      </c>
      <c r="D51" s="21"/>
      <c r="E51" s="235">
        <f>SUM(E52:E57)</f>
        <v>0</v>
      </c>
      <c r="F51" s="236">
        <f>SUM(F52:F57)</f>
        <v>0</v>
      </c>
      <c r="G51" s="236">
        <f>SUM(G52:G57)</f>
        <v>0</v>
      </c>
      <c r="H51" s="245"/>
      <c r="I51" s="235">
        <f t="shared" ref="I51:K51" si="48">SUM(I52:I57)</f>
        <v>0</v>
      </c>
      <c r="J51" s="236">
        <f t="shared" si="48"/>
        <v>0</v>
      </c>
      <c r="K51" s="236">
        <f t="shared" si="48"/>
        <v>0</v>
      </c>
      <c r="L51" s="245"/>
      <c r="M51" s="235">
        <f t="shared" ref="M51:O51" si="49">SUM(M52:M57)</f>
        <v>0</v>
      </c>
      <c r="N51" s="236">
        <f t="shared" si="49"/>
        <v>0</v>
      </c>
      <c r="O51" s="236">
        <f t="shared" si="49"/>
        <v>0</v>
      </c>
      <c r="P51" s="245"/>
      <c r="Q51" s="235">
        <f t="shared" ref="Q51:S51" si="50">SUM(Q52:Q57)</f>
        <v>0</v>
      </c>
      <c r="R51" s="236">
        <f t="shared" si="50"/>
        <v>0</v>
      </c>
      <c r="S51" s="236">
        <f t="shared" si="50"/>
        <v>0</v>
      </c>
      <c r="T51" s="245"/>
      <c r="U51" s="235">
        <f t="shared" ref="U51:W51" si="51">SUM(U52:U57)</f>
        <v>0</v>
      </c>
      <c r="V51" s="236">
        <f t="shared" si="51"/>
        <v>0</v>
      </c>
      <c r="W51" s="236">
        <f t="shared" si="51"/>
        <v>0</v>
      </c>
      <c r="X51" s="245"/>
      <c r="Y51" s="235">
        <f t="shared" ref="Y51:AA51" si="52">SUM(Y52:Y57)</f>
        <v>0</v>
      </c>
      <c r="Z51" s="236">
        <f t="shared" si="52"/>
        <v>0</v>
      </c>
      <c r="AA51" s="236">
        <f t="shared" si="52"/>
        <v>0</v>
      </c>
      <c r="AB51" s="245"/>
      <c r="AC51" s="235">
        <f>SUM(AC52:AC57)</f>
        <v>0</v>
      </c>
      <c r="AD51" s="236">
        <f>SUM(AD52:AD57)</f>
        <v>0</v>
      </c>
      <c r="AE51" s="236">
        <f>SUM(AE52:AE57)</f>
        <v>0</v>
      </c>
      <c r="AF51" s="245"/>
      <c r="AG51" s="235">
        <f>SUM(AG52:AG57)</f>
        <v>0</v>
      </c>
      <c r="AH51" s="236">
        <f>SUM(AH52:AH57)</f>
        <v>0</v>
      </c>
      <c r="AI51" s="236">
        <f>SUM(AI52:AI57)</f>
        <v>0</v>
      </c>
      <c r="AJ51" s="245"/>
      <c r="AK51" s="235">
        <f>SUM(AK52:AK57)</f>
        <v>0</v>
      </c>
      <c r="AL51" s="236">
        <f>SUM(AL52:AL57)</f>
        <v>0</v>
      </c>
      <c r="AM51" s="236">
        <f>SUM(AM52:AM57)</f>
        <v>0</v>
      </c>
      <c r="AN51" s="245"/>
      <c r="AO51" s="235">
        <f>SUM(AO52:AO57)</f>
        <v>0</v>
      </c>
      <c r="AP51" s="236">
        <f>SUM(AP52:AP57)</f>
        <v>0</v>
      </c>
      <c r="AQ51" s="236">
        <f>SUM(AQ52:AQ57)</f>
        <v>0</v>
      </c>
      <c r="AR51" s="245"/>
      <c r="AS51" s="235">
        <f>SUM(AS52:AS57)</f>
        <v>0</v>
      </c>
      <c r="AT51" s="236">
        <f>SUM(AT52:AT57)</f>
        <v>0</v>
      </c>
      <c r="AU51" s="236">
        <f>SUM(AU52:AU57)</f>
        <v>0</v>
      </c>
    </row>
    <row r="52" spans="2:47" x14ac:dyDescent="0.2">
      <c r="B52" s="94">
        <v>5510</v>
      </c>
      <c r="C52" s="49"/>
      <c r="D52" s="50" t="s">
        <v>77</v>
      </c>
      <c r="E52" s="237">
        <f t="shared" ref="E52:G57" si="53">+I52+M52+Q52+U52+Y52+AC52+AG52+AK52+AO52+AS52</f>
        <v>0</v>
      </c>
      <c r="F52" s="238">
        <f t="shared" si="53"/>
        <v>0</v>
      </c>
      <c r="G52" s="238">
        <f t="shared" si="53"/>
        <v>0</v>
      </c>
      <c r="H52" s="245"/>
      <c r="I52" s="237">
        <v>0</v>
      </c>
      <c r="J52" s="238">
        <v>0</v>
      </c>
      <c r="K52" s="238">
        <v>0</v>
      </c>
      <c r="L52" s="245"/>
      <c r="M52" s="237">
        <v>0</v>
      </c>
      <c r="N52" s="238">
        <v>0</v>
      </c>
      <c r="O52" s="238">
        <v>0</v>
      </c>
      <c r="P52" s="245"/>
      <c r="Q52" s="237">
        <v>0</v>
      </c>
      <c r="R52" s="238">
        <v>0</v>
      </c>
      <c r="S52" s="238">
        <v>0</v>
      </c>
      <c r="T52" s="245"/>
      <c r="U52" s="237">
        <v>0</v>
      </c>
      <c r="V52" s="238">
        <v>0</v>
      </c>
      <c r="W52" s="238">
        <v>0</v>
      </c>
      <c r="X52" s="245"/>
      <c r="Y52" s="237">
        <v>0</v>
      </c>
      <c r="Z52" s="238">
        <v>0</v>
      </c>
      <c r="AA52" s="238">
        <v>0</v>
      </c>
      <c r="AB52" s="245"/>
      <c r="AC52" s="237">
        <v>0</v>
      </c>
      <c r="AD52" s="238">
        <v>0</v>
      </c>
      <c r="AE52" s="238">
        <v>0</v>
      </c>
      <c r="AF52" s="245"/>
      <c r="AG52" s="237">
        <v>0</v>
      </c>
      <c r="AH52" s="238">
        <v>0</v>
      </c>
      <c r="AI52" s="238">
        <v>0</v>
      </c>
      <c r="AJ52" s="245"/>
      <c r="AK52" s="237">
        <v>0</v>
      </c>
      <c r="AL52" s="238">
        <v>0</v>
      </c>
      <c r="AM52" s="238">
        <v>0</v>
      </c>
      <c r="AN52" s="245"/>
      <c r="AO52" s="237">
        <v>0</v>
      </c>
      <c r="AP52" s="238">
        <v>0</v>
      </c>
      <c r="AQ52" s="238">
        <v>0</v>
      </c>
      <c r="AR52" s="245"/>
      <c r="AS52" s="237">
        <v>0</v>
      </c>
      <c r="AT52" s="238">
        <v>0</v>
      </c>
      <c r="AU52" s="238">
        <v>0</v>
      </c>
    </row>
    <row r="53" spans="2:47" x14ac:dyDescent="0.2">
      <c r="B53" s="94">
        <v>5520</v>
      </c>
      <c r="C53" s="49"/>
      <c r="D53" s="50" t="s">
        <v>78</v>
      </c>
      <c r="E53" s="237">
        <f t="shared" si="53"/>
        <v>0</v>
      </c>
      <c r="F53" s="238">
        <f t="shared" si="53"/>
        <v>0</v>
      </c>
      <c r="G53" s="238">
        <f t="shared" si="53"/>
        <v>0</v>
      </c>
      <c r="H53" s="245"/>
      <c r="I53" s="237">
        <v>0</v>
      </c>
      <c r="J53" s="238">
        <v>0</v>
      </c>
      <c r="K53" s="238">
        <v>0</v>
      </c>
      <c r="L53" s="245"/>
      <c r="M53" s="237">
        <v>0</v>
      </c>
      <c r="N53" s="238">
        <v>0</v>
      </c>
      <c r="O53" s="238">
        <v>0</v>
      </c>
      <c r="P53" s="245"/>
      <c r="Q53" s="237">
        <v>0</v>
      </c>
      <c r="R53" s="238">
        <v>0</v>
      </c>
      <c r="S53" s="238">
        <v>0</v>
      </c>
      <c r="T53" s="245"/>
      <c r="U53" s="237">
        <v>0</v>
      </c>
      <c r="V53" s="238">
        <v>0</v>
      </c>
      <c r="W53" s="238">
        <v>0</v>
      </c>
      <c r="X53" s="245"/>
      <c r="Y53" s="237">
        <v>0</v>
      </c>
      <c r="Z53" s="238">
        <v>0</v>
      </c>
      <c r="AA53" s="238">
        <v>0</v>
      </c>
      <c r="AB53" s="245"/>
      <c r="AC53" s="237">
        <v>0</v>
      </c>
      <c r="AD53" s="238">
        <v>0</v>
      </c>
      <c r="AE53" s="238">
        <v>0</v>
      </c>
      <c r="AF53" s="245"/>
      <c r="AG53" s="237">
        <v>0</v>
      </c>
      <c r="AH53" s="238">
        <v>0</v>
      </c>
      <c r="AI53" s="238">
        <v>0</v>
      </c>
      <c r="AJ53" s="245"/>
      <c r="AK53" s="237">
        <v>0</v>
      </c>
      <c r="AL53" s="238">
        <v>0</v>
      </c>
      <c r="AM53" s="238">
        <v>0</v>
      </c>
      <c r="AN53" s="245"/>
      <c r="AO53" s="237">
        <v>0</v>
      </c>
      <c r="AP53" s="238">
        <v>0</v>
      </c>
      <c r="AQ53" s="238">
        <v>0</v>
      </c>
      <c r="AR53" s="245"/>
      <c r="AS53" s="237">
        <v>0</v>
      </c>
      <c r="AT53" s="238">
        <v>0</v>
      </c>
      <c r="AU53" s="238">
        <v>0</v>
      </c>
    </row>
    <row r="54" spans="2:47" x14ac:dyDescent="0.2">
      <c r="B54" s="94">
        <v>5530</v>
      </c>
      <c r="C54" s="49"/>
      <c r="D54" s="50" t="s">
        <v>79</v>
      </c>
      <c r="E54" s="237">
        <f t="shared" si="53"/>
        <v>0</v>
      </c>
      <c r="F54" s="238">
        <f t="shared" si="53"/>
        <v>0</v>
      </c>
      <c r="G54" s="238">
        <f t="shared" si="53"/>
        <v>0</v>
      </c>
      <c r="H54" s="245"/>
      <c r="I54" s="237">
        <v>0</v>
      </c>
      <c r="J54" s="238">
        <v>0</v>
      </c>
      <c r="K54" s="238">
        <v>0</v>
      </c>
      <c r="L54" s="245"/>
      <c r="M54" s="237">
        <v>0</v>
      </c>
      <c r="N54" s="238">
        <v>0</v>
      </c>
      <c r="O54" s="238">
        <v>0</v>
      </c>
      <c r="P54" s="245"/>
      <c r="Q54" s="237">
        <v>0</v>
      </c>
      <c r="R54" s="238">
        <v>0</v>
      </c>
      <c r="S54" s="238">
        <v>0</v>
      </c>
      <c r="T54" s="245"/>
      <c r="U54" s="237">
        <v>0</v>
      </c>
      <c r="V54" s="238">
        <v>0</v>
      </c>
      <c r="W54" s="238">
        <v>0</v>
      </c>
      <c r="X54" s="245"/>
      <c r="Y54" s="237">
        <v>0</v>
      </c>
      <c r="Z54" s="238">
        <v>0</v>
      </c>
      <c r="AA54" s="238">
        <v>0</v>
      </c>
      <c r="AB54" s="245"/>
      <c r="AC54" s="237">
        <v>0</v>
      </c>
      <c r="AD54" s="238">
        <v>0</v>
      </c>
      <c r="AE54" s="238">
        <v>0</v>
      </c>
      <c r="AF54" s="245"/>
      <c r="AG54" s="237">
        <v>0</v>
      </c>
      <c r="AH54" s="238">
        <v>0</v>
      </c>
      <c r="AI54" s="238">
        <v>0</v>
      </c>
      <c r="AJ54" s="245"/>
      <c r="AK54" s="237">
        <v>0</v>
      </c>
      <c r="AL54" s="238">
        <v>0</v>
      </c>
      <c r="AM54" s="238">
        <v>0</v>
      </c>
      <c r="AN54" s="245"/>
      <c r="AO54" s="237">
        <v>0</v>
      </c>
      <c r="AP54" s="238">
        <v>0</v>
      </c>
      <c r="AQ54" s="238">
        <v>0</v>
      </c>
      <c r="AR54" s="245"/>
      <c r="AS54" s="237">
        <v>0</v>
      </c>
      <c r="AT54" s="238">
        <v>0</v>
      </c>
      <c r="AU54" s="238">
        <v>0</v>
      </c>
    </row>
    <row r="55" spans="2:47" x14ac:dyDescent="0.2">
      <c r="B55" s="94">
        <v>5540</v>
      </c>
      <c r="C55" s="49"/>
      <c r="D55" s="50" t="s">
        <v>80</v>
      </c>
      <c r="E55" s="237">
        <f t="shared" si="53"/>
        <v>0</v>
      </c>
      <c r="F55" s="238">
        <f t="shared" si="53"/>
        <v>0</v>
      </c>
      <c r="G55" s="238">
        <f t="shared" si="53"/>
        <v>0</v>
      </c>
      <c r="H55" s="245"/>
      <c r="I55" s="237">
        <v>0</v>
      </c>
      <c r="J55" s="238">
        <v>0</v>
      </c>
      <c r="K55" s="238">
        <v>0</v>
      </c>
      <c r="L55" s="245"/>
      <c r="M55" s="237">
        <v>0</v>
      </c>
      <c r="N55" s="238">
        <v>0</v>
      </c>
      <c r="O55" s="238">
        <v>0</v>
      </c>
      <c r="P55" s="245"/>
      <c r="Q55" s="237">
        <v>0</v>
      </c>
      <c r="R55" s="238">
        <v>0</v>
      </c>
      <c r="S55" s="238">
        <v>0</v>
      </c>
      <c r="T55" s="245"/>
      <c r="U55" s="237">
        <v>0</v>
      </c>
      <c r="V55" s="238">
        <v>0</v>
      </c>
      <c r="W55" s="238">
        <v>0</v>
      </c>
      <c r="X55" s="245"/>
      <c r="Y55" s="237">
        <v>0</v>
      </c>
      <c r="Z55" s="238">
        <v>0</v>
      </c>
      <c r="AA55" s="238">
        <v>0</v>
      </c>
      <c r="AB55" s="245"/>
      <c r="AC55" s="237">
        <v>0</v>
      </c>
      <c r="AD55" s="238">
        <v>0</v>
      </c>
      <c r="AE55" s="238">
        <v>0</v>
      </c>
      <c r="AF55" s="245"/>
      <c r="AG55" s="237">
        <v>0</v>
      </c>
      <c r="AH55" s="238">
        <v>0</v>
      </c>
      <c r="AI55" s="238">
        <v>0</v>
      </c>
      <c r="AJ55" s="245"/>
      <c r="AK55" s="237">
        <v>0</v>
      </c>
      <c r="AL55" s="238">
        <v>0</v>
      </c>
      <c r="AM55" s="238">
        <v>0</v>
      </c>
      <c r="AN55" s="245"/>
      <c r="AO55" s="237">
        <v>0</v>
      </c>
      <c r="AP55" s="238">
        <v>0</v>
      </c>
      <c r="AQ55" s="238">
        <v>0</v>
      </c>
      <c r="AR55" s="245"/>
      <c r="AS55" s="237">
        <v>0</v>
      </c>
      <c r="AT55" s="238">
        <v>0</v>
      </c>
      <c r="AU55" s="238">
        <v>0</v>
      </c>
    </row>
    <row r="56" spans="2:47" x14ac:dyDescent="0.2">
      <c r="B56" s="94">
        <v>5550</v>
      </c>
      <c r="C56" s="49"/>
      <c r="D56" s="50" t="s">
        <v>81</v>
      </c>
      <c r="E56" s="237">
        <f t="shared" si="53"/>
        <v>0</v>
      </c>
      <c r="F56" s="238">
        <f t="shared" si="53"/>
        <v>0</v>
      </c>
      <c r="G56" s="238">
        <f t="shared" si="53"/>
        <v>0</v>
      </c>
      <c r="H56" s="245"/>
      <c r="I56" s="237">
        <v>0</v>
      </c>
      <c r="J56" s="238">
        <v>0</v>
      </c>
      <c r="K56" s="238">
        <v>0</v>
      </c>
      <c r="L56" s="245"/>
      <c r="M56" s="237">
        <v>0</v>
      </c>
      <c r="N56" s="238">
        <v>0</v>
      </c>
      <c r="O56" s="238">
        <v>0</v>
      </c>
      <c r="P56" s="245"/>
      <c r="Q56" s="237">
        <v>0</v>
      </c>
      <c r="R56" s="238">
        <v>0</v>
      </c>
      <c r="S56" s="238">
        <v>0</v>
      </c>
      <c r="T56" s="245"/>
      <c r="U56" s="237">
        <v>0</v>
      </c>
      <c r="V56" s="238">
        <v>0</v>
      </c>
      <c r="W56" s="238">
        <v>0</v>
      </c>
      <c r="X56" s="245"/>
      <c r="Y56" s="237">
        <v>0</v>
      </c>
      <c r="Z56" s="238">
        <v>0</v>
      </c>
      <c r="AA56" s="238">
        <v>0</v>
      </c>
      <c r="AB56" s="245"/>
      <c r="AC56" s="237">
        <v>0</v>
      </c>
      <c r="AD56" s="238">
        <v>0</v>
      </c>
      <c r="AE56" s="238">
        <v>0</v>
      </c>
      <c r="AF56" s="245"/>
      <c r="AG56" s="237">
        <v>0</v>
      </c>
      <c r="AH56" s="238">
        <v>0</v>
      </c>
      <c r="AI56" s="238">
        <v>0</v>
      </c>
      <c r="AJ56" s="245"/>
      <c r="AK56" s="237">
        <v>0</v>
      </c>
      <c r="AL56" s="238">
        <v>0</v>
      </c>
      <c r="AM56" s="238">
        <v>0</v>
      </c>
      <c r="AN56" s="245"/>
      <c r="AO56" s="237">
        <v>0</v>
      </c>
      <c r="AP56" s="238">
        <v>0</v>
      </c>
      <c r="AQ56" s="238">
        <v>0</v>
      </c>
      <c r="AR56" s="245"/>
      <c r="AS56" s="237">
        <v>0</v>
      </c>
      <c r="AT56" s="238">
        <v>0</v>
      </c>
      <c r="AU56" s="238">
        <v>0</v>
      </c>
    </row>
    <row r="57" spans="2:47" x14ac:dyDescent="0.2">
      <c r="B57" s="94">
        <v>5590</v>
      </c>
      <c r="C57" s="49"/>
      <c r="D57" s="50" t="s">
        <v>82</v>
      </c>
      <c r="E57" s="237">
        <f t="shared" si="53"/>
        <v>0</v>
      </c>
      <c r="F57" s="238">
        <f t="shared" si="53"/>
        <v>0</v>
      </c>
      <c r="G57" s="238">
        <f t="shared" si="53"/>
        <v>0</v>
      </c>
      <c r="H57" s="245"/>
      <c r="I57" s="237">
        <v>0</v>
      </c>
      <c r="J57" s="238">
        <v>0</v>
      </c>
      <c r="K57" s="238">
        <v>0</v>
      </c>
      <c r="L57" s="245"/>
      <c r="M57" s="237">
        <v>0</v>
      </c>
      <c r="N57" s="238">
        <v>0</v>
      </c>
      <c r="O57" s="238">
        <v>0</v>
      </c>
      <c r="P57" s="245"/>
      <c r="Q57" s="237">
        <v>0</v>
      </c>
      <c r="R57" s="238">
        <v>0</v>
      </c>
      <c r="S57" s="238">
        <v>0</v>
      </c>
      <c r="T57" s="245"/>
      <c r="U57" s="237">
        <v>0</v>
      </c>
      <c r="V57" s="238">
        <v>0</v>
      </c>
      <c r="W57" s="238">
        <v>0</v>
      </c>
      <c r="X57" s="245"/>
      <c r="Y57" s="237">
        <v>0</v>
      </c>
      <c r="Z57" s="238">
        <v>0</v>
      </c>
      <c r="AA57" s="238">
        <v>0</v>
      </c>
      <c r="AB57" s="245"/>
      <c r="AC57" s="237">
        <v>0</v>
      </c>
      <c r="AD57" s="238">
        <v>0</v>
      </c>
      <c r="AE57" s="238">
        <v>0</v>
      </c>
      <c r="AF57" s="245"/>
      <c r="AG57" s="237">
        <v>0</v>
      </c>
      <c r="AH57" s="238">
        <v>0</v>
      </c>
      <c r="AI57" s="238">
        <v>0</v>
      </c>
      <c r="AJ57" s="245"/>
      <c r="AK57" s="237">
        <v>0</v>
      </c>
      <c r="AL57" s="238">
        <v>0</v>
      </c>
      <c r="AM57" s="238">
        <v>0</v>
      </c>
      <c r="AN57" s="245"/>
      <c r="AO57" s="237">
        <v>0</v>
      </c>
      <c r="AP57" s="238">
        <v>0</v>
      </c>
      <c r="AQ57" s="238">
        <v>0</v>
      </c>
      <c r="AR57" s="245"/>
      <c r="AS57" s="237">
        <v>0</v>
      </c>
      <c r="AT57" s="238">
        <v>0</v>
      </c>
      <c r="AU57" s="238">
        <v>0</v>
      </c>
    </row>
    <row r="58" spans="2:47" x14ac:dyDescent="0.2">
      <c r="B58" s="94">
        <v>5600</v>
      </c>
      <c r="C58" s="36" t="s">
        <v>83</v>
      </c>
      <c r="D58" s="21"/>
      <c r="E58" s="235">
        <f>SUM(E59)</f>
        <v>0</v>
      </c>
      <c r="F58" s="236">
        <f>SUM(F59)</f>
        <v>0</v>
      </c>
      <c r="G58" s="236">
        <f>SUM(G59)</f>
        <v>0</v>
      </c>
      <c r="H58" s="245"/>
      <c r="I58" s="235">
        <f t="shared" ref="I58:K58" si="54">SUM(I59)</f>
        <v>0</v>
      </c>
      <c r="J58" s="236">
        <f t="shared" si="54"/>
        <v>0</v>
      </c>
      <c r="K58" s="236">
        <f t="shared" si="54"/>
        <v>0</v>
      </c>
      <c r="L58" s="245"/>
      <c r="M58" s="235">
        <f t="shared" ref="M58:O58" si="55">SUM(M59)</f>
        <v>0</v>
      </c>
      <c r="N58" s="236">
        <f t="shared" si="55"/>
        <v>0</v>
      </c>
      <c r="O58" s="236">
        <f t="shared" si="55"/>
        <v>0</v>
      </c>
      <c r="P58" s="245"/>
      <c r="Q58" s="235">
        <f t="shared" ref="Q58:S58" si="56">SUM(Q59)</f>
        <v>0</v>
      </c>
      <c r="R58" s="236">
        <f t="shared" si="56"/>
        <v>0</v>
      </c>
      <c r="S58" s="236">
        <f t="shared" si="56"/>
        <v>0</v>
      </c>
      <c r="T58" s="245"/>
      <c r="U58" s="235">
        <f t="shared" ref="U58:W58" si="57">SUM(U59)</f>
        <v>0</v>
      </c>
      <c r="V58" s="236">
        <f t="shared" si="57"/>
        <v>0</v>
      </c>
      <c r="W58" s="236">
        <f t="shared" si="57"/>
        <v>0</v>
      </c>
      <c r="X58" s="245"/>
      <c r="Y58" s="235">
        <f t="shared" ref="Y58:AA58" si="58">SUM(Y59)</f>
        <v>0</v>
      </c>
      <c r="Z58" s="236">
        <f t="shared" si="58"/>
        <v>0</v>
      </c>
      <c r="AA58" s="236">
        <f t="shared" si="58"/>
        <v>0</v>
      </c>
      <c r="AB58" s="245"/>
      <c r="AC58" s="235">
        <f>SUM(AC59)</f>
        <v>0</v>
      </c>
      <c r="AD58" s="236">
        <f>SUM(AD59)</f>
        <v>0</v>
      </c>
      <c r="AE58" s="236">
        <f>SUM(AE59)</f>
        <v>0</v>
      </c>
      <c r="AF58" s="245"/>
      <c r="AG58" s="235">
        <f>SUM(AG59)</f>
        <v>0</v>
      </c>
      <c r="AH58" s="236">
        <f>SUM(AH59)</f>
        <v>0</v>
      </c>
      <c r="AI58" s="236">
        <f>SUM(AI59)</f>
        <v>0</v>
      </c>
      <c r="AJ58" s="245"/>
      <c r="AK58" s="235">
        <f>SUM(AK59)</f>
        <v>0</v>
      </c>
      <c r="AL58" s="236">
        <f>SUM(AL59)</f>
        <v>0</v>
      </c>
      <c r="AM58" s="236">
        <f>SUM(AM59)</f>
        <v>0</v>
      </c>
      <c r="AN58" s="245"/>
      <c r="AO58" s="235">
        <f>SUM(AO59)</f>
        <v>0</v>
      </c>
      <c r="AP58" s="236">
        <f>SUM(AP59)</f>
        <v>0</v>
      </c>
      <c r="AQ58" s="236">
        <f>SUM(AQ59)</f>
        <v>0</v>
      </c>
      <c r="AR58" s="245"/>
      <c r="AS58" s="235">
        <f>SUM(AS59)</f>
        <v>0</v>
      </c>
      <c r="AT58" s="236">
        <f>SUM(AT59)</f>
        <v>0</v>
      </c>
      <c r="AU58" s="236">
        <f>SUM(AU59)</f>
        <v>0</v>
      </c>
    </row>
    <row r="59" spans="2:47" x14ac:dyDescent="0.2">
      <c r="B59" s="94">
        <v>5610</v>
      </c>
      <c r="C59" s="49"/>
      <c r="D59" s="50" t="s">
        <v>84</v>
      </c>
      <c r="E59" s="237">
        <f t="shared" ref="E59:G59" si="59">+I59+M59+Q59+U59+Y59+AC59+AG59+AK59+AO59+AS59</f>
        <v>0</v>
      </c>
      <c r="F59" s="238">
        <f t="shared" si="59"/>
        <v>0</v>
      </c>
      <c r="G59" s="238">
        <f t="shared" si="59"/>
        <v>0</v>
      </c>
      <c r="H59" s="245"/>
      <c r="I59" s="237">
        <v>0</v>
      </c>
      <c r="J59" s="238">
        <v>0</v>
      </c>
      <c r="K59" s="238">
        <v>0</v>
      </c>
      <c r="L59" s="245"/>
      <c r="M59" s="237">
        <v>0</v>
      </c>
      <c r="N59" s="238">
        <v>0</v>
      </c>
      <c r="O59" s="238">
        <v>0</v>
      </c>
      <c r="P59" s="245"/>
      <c r="Q59" s="237">
        <v>0</v>
      </c>
      <c r="R59" s="238">
        <v>0</v>
      </c>
      <c r="S59" s="238">
        <v>0</v>
      </c>
      <c r="T59" s="245"/>
      <c r="U59" s="237">
        <v>0</v>
      </c>
      <c r="V59" s="238">
        <v>0</v>
      </c>
      <c r="W59" s="238">
        <v>0</v>
      </c>
      <c r="X59" s="245"/>
      <c r="Y59" s="237">
        <v>0</v>
      </c>
      <c r="Z59" s="238">
        <v>0</v>
      </c>
      <c r="AA59" s="238">
        <v>0</v>
      </c>
      <c r="AB59" s="245"/>
      <c r="AC59" s="237">
        <v>0</v>
      </c>
      <c r="AD59" s="238">
        <v>0</v>
      </c>
      <c r="AE59" s="238">
        <v>0</v>
      </c>
      <c r="AF59" s="245"/>
      <c r="AG59" s="237">
        <v>0</v>
      </c>
      <c r="AH59" s="238">
        <v>0</v>
      </c>
      <c r="AI59" s="238">
        <v>0</v>
      </c>
      <c r="AJ59" s="245"/>
      <c r="AK59" s="237">
        <v>0</v>
      </c>
      <c r="AL59" s="238">
        <v>0</v>
      </c>
      <c r="AM59" s="238">
        <v>0</v>
      </c>
      <c r="AN59" s="245"/>
      <c r="AO59" s="237">
        <v>0</v>
      </c>
      <c r="AP59" s="238">
        <v>0</v>
      </c>
      <c r="AQ59" s="238">
        <v>0</v>
      </c>
      <c r="AR59" s="245"/>
      <c r="AS59" s="237">
        <v>0</v>
      </c>
      <c r="AT59" s="238">
        <v>0</v>
      </c>
      <c r="AU59" s="238">
        <v>0</v>
      </c>
    </row>
    <row r="60" spans="2:47" x14ac:dyDescent="0.2">
      <c r="B60" s="94"/>
      <c r="C60" s="80"/>
      <c r="D60" s="81"/>
      <c r="E60" s="241"/>
      <c r="F60" s="242"/>
      <c r="G60" s="242"/>
      <c r="H60" s="245"/>
      <c r="I60" s="241"/>
      <c r="J60" s="242"/>
      <c r="K60" s="242"/>
      <c r="L60" s="245"/>
      <c r="M60" s="241"/>
      <c r="N60" s="242"/>
      <c r="O60" s="242"/>
      <c r="P60" s="245"/>
      <c r="Q60" s="241"/>
      <c r="R60" s="242"/>
      <c r="S60" s="242"/>
      <c r="T60" s="245"/>
      <c r="U60" s="241"/>
      <c r="V60" s="242"/>
      <c r="W60" s="242"/>
      <c r="X60" s="245"/>
      <c r="Y60" s="241"/>
      <c r="Z60" s="242"/>
      <c r="AA60" s="242"/>
      <c r="AB60" s="245"/>
      <c r="AC60" s="241"/>
      <c r="AD60" s="242"/>
      <c r="AE60" s="242"/>
      <c r="AF60" s="245"/>
      <c r="AG60" s="241"/>
      <c r="AH60" s="242"/>
      <c r="AI60" s="242"/>
      <c r="AJ60" s="245"/>
      <c r="AK60" s="241"/>
      <c r="AL60" s="242"/>
      <c r="AM60" s="242"/>
      <c r="AN60" s="245"/>
      <c r="AO60" s="241"/>
      <c r="AP60" s="242"/>
      <c r="AQ60" s="242"/>
      <c r="AR60" s="245"/>
      <c r="AS60" s="241"/>
      <c r="AT60" s="242"/>
      <c r="AU60" s="242"/>
    </row>
    <row r="61" spans="2:47" x14ac:dyDescent="0.2">
      <c r="B61" s="94">
        <v>5000</v>
      </c>
      <c r="C61" s="58" t="s">
        <v>85</v>
      </c>
      <c r="D61" s="59"/>
      <c r="E61" s="239">
        <f>+E27+E31+E41+E45+E51+E58</f>
        <v>0</v>
      </c>
      <c r="F61" s="240">
        <f>+F27+F31+F41+F45+F51+F58</f>
        <v>0</v>
      </c>
      <c r="G61" s="240">
        <f>+G27+G31+G41+G45+G51+G58</f>
        <v>0</v>
      </c>
      <c r="H61" s="245"/>
      <c r="I61" s="239">
        <f t="shared" ref="I61:K61" si="60">+I27+I31+I41+I45+I51+I58</f>
        <v>0</v>
      </c>
      <c r="J61" s="240">
        <f t="shared" si="60"/>
        <v>0</v>
      </c>
      <c r="K61" s="240">
        <f t="shared" si="60"/>
        <v>0</v>
      </c>
      <c r="L61" s="245"/>
      <c r="M61" s="239">
        <f t="shared" ref="M61:O61" si="61">+M27+M31+M41+M45+M51+M58</f>
        <v>0</v>
      </c>
      <c r="N61" s="240">
        <f t="shared" si="61"/>
        <v>0</v>
      </c>
      <c r="O61" s="240">
        <f t="shared" si="61"/>
        <v>0</v>
      </c>
      <c r="P61" s="245"/>
      <c r="Q61" s="239">
        <f t="shared" ref="Q61:S61" si="62">+Q27+Q31+Q41+Q45+Q51+Q58</f>
        <v>0</v>
      </c>
      <c r="R61" s="240">
        <f t="shared" si="62"/>
        <v>0</v>
      </c>
      <c r="S61" s="240">
        <f t="shared" si="62"/>
        <v>0</v>
      </c>
      <c r="T61" s="245"/>
      <c r="U61" s="239">
        <f t="shared" ref="U61:W61" si="63">+U27+U31+U41+U45+U51+U58</f>
        <v>0</v>
      </c>
      <c r="V61" s="240">
        <f t="shared" si="63"/>
        <v>0</v>
      </c>
      <c r="W61" s="240">
        <f t="shared" si="63"/>
        <v>0</v>
      </c>
      <c r="X61" s="245"/>
      <c r="Y61" s="239">
        <f t="shared" ref="Y61:AA61" si="64">+Y27+Y31+Y41+Y45+Y51+Y58</f>
        <v>0</v>
      </c>
      <c r="Z61" s="240">
        <f t="shared" si="64"/>
        <v>0</v>
      </c>
      <c r="AA61" s="240">
        <f t="shared" si="64"/>
        <v>0</v>
      </c>
      <c r="AB61" s="245"/>
      <c r="AC61" s="239">
        <f>+AC27+AC31+AC41+AC45+AC51+AC58</f>
        <v>0</v>
      </c>
      <c r="AD61" s="240">
        <f>+AD27+AD31+AD41+AD45+AD51+AD58</f>
        <v>0</v>
      </c>
      <c r="AE61" s="240">
        <f>+AE27+AE31+AE41+AE45+AE51+AE58</f>
        <v>0</v>
      </c>
      <c r="AF61" s="245"/>
      <c r="AG61" s="239">
        <f>+AG27+AG31+AG41+AG45+AG51+AG58</f>
        <v>0</v>
      </c>
      <c r="AH61" s="240">
        <f>+AH27+AH31+AH41+AH45+AH51+AH58</f>
        <v>0</v>
      </c>
      <c r="AI61" s="240">
        <f>+AI27+AI31+AI41+AI45+AI51+AI58</f>
        <v>0</v>
      </c>
      <c r="AJ61" s="245"/>
      <c r="AK61" s="239">
        <f>+AK27+AK31+AK41+AK45+AK51+AK58</f>
        <v>0</v>
      </c>
      <c r="AL61" s="240">
        <f>+AL27+AL31+AL41+AL45+AL51+AL58</f>
        <v>0</v>
      </c>
      <c r="AM61" s="240">
        <f>+AM27+AM31+AM41+AM45+AM51+AM58</f>
        <v>0</v>
      </c>
      <c r="AN61" s="245"/>
      <c r="AO61" s="239">
        <f>+AO27+AO31+AO41+AO45+AO51+AO58</f>
        <v>0</v>
      </c>
      <c r="AP61" s="240">
        <f>+AP27+AP31+AP41+AP45+AP51+AP58</f>
        <v>0</v>
      </c>
      <c r="AQ61" s="240">
        <f>+AQ27+AQ31+AQ41+AQ45+AQ51+AQ58</f>
        <v>0</v>
      </c>
      <c r="AR61" s="245"/>
      <c r="AS61" s="239">
        <f>+AS27+AS31+AS41+AS45+AS51+AS58</f>
        <v>0</v>
      </c>
      <c r="AT61" s="240">
        <f>+AT27+AT31+AT41+AT45+AT51+AT58</f>
        <v>0</v>
      </c>
      <c r="AU61" s="240">
        <f>+AU27+AU31+AU41+AU45+AU51+AU58</f>
        <v>0</v>
      </c>
    </row>
    <row r="62" spans="2:47" x14ac:dyDescent="0.2">
      <c r="B62" s="94"/>
      <c r="C62" s="80"/>
      <c r="D62" s="59"/>
      <c r="E62" s="241"/>
      <c r="F62" s="242"/>
      <c r="G62" s="242"/>
      <c r="H62" s="245"/>
      <c r="I62" s="241"/>
      <c r="J62" s="242"/>
      <c r="K62" s="242"/>
      <c r="L62" s="245"/>
      <c r="M62" s="241"/>
      <c r="N62" s="242"/>
      <c r="O62" s="242"/>
      <c r="P62" s="245"/>
      <c r="Q62" s="241"/>
      <c r="R62" s="242"/>
      <c r="S62" s="242"/>
      <c r="T62" s="245"/>
      <c r="U62" s="241"/>
      <c r="V62" s="242"/>
      <c r="W62" s="242"/>
      <c r="X62" s="245"/>
      <c r="Y62" s="241"/>
      <c r="Z62" s="242"/>
      <c r="AA62" s="242"/>
      <c r="AB62" s="245"/>
      <c r="AC62" s="241"/>
      <c r="AD62" s="242"/>
      <c r="AE62" s="242"/>
      <c r="AF62" s="245"/>
      <c r="AG62" s="241"/>
      <c r="AH62" s="242"/>
      <c r="AI62" s="242"/>
      <c r="AJ62" s="245"/>
      <c r="AK62" s="241"/>
      <c r="AL62" s="242"/>
      <c r="AM62" s="242"/>
      <c r="AN62" s="245"/>
      <c r="AO62" s="241"/>
      <c r="AP62" s="242"/>
      <c r="AQ62" s="242"/>
      <c r="AR62" s="245"/>
      <c r="AS62" s="241"/>
      <c r="AT62" s="242"/>
      <c r="AU62" s="242"/>
    </row>
    <row r="63" spans="2:47" x14ac:dyDescent="0.2">
      <c r="B63" s="94">
        <v>3210</v>
      </c>
      <c r="C63" s="20" t="s">
        <v>86</v>
      </c>
      <c r="D63" s="21"/>
      <c r="E63" s="235">
        <f>+E24-E61</f>
        <v>0</v>
      </c>
      <c r="F63" s="236">
        <f>+F24-F61</f>
        <v>0</v>
      </c>
      <c r="G63" s="236">
        <f>+G24-G61</f>
        <v>0</v>
      </c>
      <c r="H63" s="245"/>
      <c r="I63" s="235">
        <f t="shared" ref="I63:K63" si="65">+I24-I61</f>
        <v>0</v>
      </c>
      <c r="J63" s="236">
        <f t="shared" si="65"/>
        <v>0</v>
      </c>
      <c r="K63" s="236">
        <f t="shared" si="65"/>
        <v>0</v>
      </c>
      <c r="L63" s="245"/>
      <c r="M63" s="235">
        <f t="shared" ref="M63:O63" si="66">+M24-M61</f>
        <v>0</v>
      </c>
      <c r="N63" s="236">
        <f t="shared" si="66"/>
        <v>0</v>
      </c>
      <c r="O63" s="236">
        <f t="shared" si="66"/>
        <v>0</v>
      </c>
      <c r="P63" s="245"/>
      <c r="Q63" s="235">
        <f t="shared" ref="Q63:S63" si="67">+Q24-Q61</f>
        <v>0</v>
      </c>
      <c r="R63" s="236">
        <f t="shared" si="67"/>
        <v>0</v>
      </c>
      <c r="S63" s="236">
        <f t="shared" si="67"/>
        <v>0</v>
      </c>
      <c r="T63" s="245"/>
      <c r="U63" s="235">
        <f t="shared" ref="U63:W63" si="68">+U24-U61</f>
        <v>0</v>
      </c>
      <c r="V63" s="236">
        <f t="shared" si="68"/>
        <v>0</v>
      </c>
      <c r="W63" s="236">
        <f t="shared" si="68"/>
        <v>0</v>
      </c>
      <c r="X63" s="245"/>
      <c r="Y63" s="235">
        <f t="shared" ref="Y63:AA63" si="69">+Y24-Y61</f>
        <v>0</v>
      </c>
      <c r="Z63" s="236">
        <f t="shared" si="69"/>
        <v>0</v>
      </c>
      <c r="AA63" s="236">
        <f t="shared" si="69"/>
        <v>0</v>
      </c>
      <c r="AB63" s="245"/>
      <c r="AC63" s="235">
        <f>+AC24-AC61</f>
        <v>0</v>
      </c>
      <c r="AD63" s="236">
        <f>+AD24-AD61</f>
        <v>0</v>
      </c>
      <c r="AE63" s="236">
        <f>+AE24-AE61</f>
        <v>0</v>
      </c>
      <c r="AF63" s="245"/>
      <c r="AG63" s="235">
        <f>+AG24-AG61</f>
        <v>0</v>
      </c>
      <c r="AH63" s="236">
        <f>+AH24-AH61</f>
        <v>0</v>
      </c>
      <c r="AI63" s="236">
        <f>+AI24-AI61</f>
        <v>0</v>
      </c>
      <c r="AJ63" s="245"/>
      <c r="AK63" s="235">
        <f>+AK24-AK61</f>
        <v>0</v>
      </c>
      <c r="AL63" s="236">
        <f>+AL24-AL61</f>
        <v>0</v>
      </c>
      <c r="AM63" s="236">
        <f>+AM24-AM61</f>
        <v>0</v>
      </c>
      <c r="AN63" s="245"/>
      <c r="AO63" s="235">
        <f>+AO24-AO61</f>
        <v>0</v>
      </c>
      <c r="AP63" s="236">
        <f>+AP24-AP61</f>
        <v>0</v>
      </c>
      <c r="AQ63" s="236">
        <f>+AQ24-AQ61</f>
        <v>0</v>
      </c>
      <c r="AR63" s="245"/>
      <c r="AS63" s="235">
        <f>+AS24-AS61</f>
        <v>0</v>
      </c>
      <c r="AT63" s="236">
        <f>+AT24-AT61</f>
        <v>0</v>
      </c>
      <c r="AU63" s="236">
        <f>+AU24-AU61</f>
        <v>0</v>
      </c>
    </row>
    <row r="64" spans="2:47" x14ac:dyDescent="0.2">
      <c r="B64" s="94"/>
      <c r="C64" s="20"/>
      <c r="D64" s="21"/>
      <c r="E64" s="237"/>
      <c r="F64" s="238"/>
      <c r="G64" s="238"/>
      <c r="H64" s="245"/>
      <c r="I64" s="237"/>
      <c r="J64" s="238"/>
      <c r="K64" s="238"/>
      <c r="L64" s="245"/>
      <c r="M64" s="237"/>
      <c r="N64" s="238"/>
      <c r="O64" s="238"/>
      <c r="P64" s="245"/>
      <c r="Q64" s="237"/>
      <c r="R64" s="238"/>
      <c r="S64" s="238"/>
      <c r="T64" s="245"/>
      <c r="U64" s="237"/>
      <c r="V64" s="238"/>
      <c r="W64" s="238"/>
      <c r="X64" s="245"/>
      <c r="Y64" s="237"/>
      <c r="Z64" s="238"/>
      <c r="AA64" s="238"/>
      <c r="AB64" s="245"/>
      <c r="AC64" s="237"/>
      <c r="AD64" s="238"/>
      <c r="AE64" s="238"/>
      <c r="AF64" s="245"/>
      <c r="AG64" s="237"/>
      <c r="AH64" s="238"/>
      <c r="AI64" s="238"/>
      <c r="AJ64" s="245"/>
      <c r="AK64" s="237"/>
      <c r="AL64" s="238"/>
      <c r="AM64" s="238"/>
      <c r="AN64" s="245"/>
      <c r="AO64" s="237"/>
      <c r="AP64" s="238"/>
      <c r="AQ64" s="238"/>
      <c r="AR64" s="245"/>
      <c r="AS64" s="237"/>
      <c r="AT64" s="238"/>
      <c r="AU64" s="238"/>
    </row>
    <row r="65" spans="2:47" x14ac:dyDescent="0.2">
      <c r="B65" s="95"/>
      <c r="C65" s="74"/>
      <c r="D65" s="84"/>
      <c r="E65" s="311"/>
      <c r="F65" s="243"/>
      <c r="G65" s="243"/>
      <c r="H65" s="245"/>
      <c r="I65" s="311"/>
      <c r="J65" s="243"/>
      <c r="K65" s="243"/>
      <c r="L65" s="245"/>
      <c r="M65" s="311"/>
      <c r="N65" s="243"/>
      <c r="O65" s="243"/>
      <c r="P65" s="245"/>
      <c r="Q65" s="311"/>
      <c r="R65" s="243"/>
      <c r="S65" s="243"/>
      <c r="T65" s="245"/>
      <c r="U65" s="311"/>
      <c r="V65" s="243"/>
      <c r="W65" s="243"/>
      <c r="X65" s="245"/>
      <c r="Y65" s="311"/>
      <c r="Z65" s="243"/>
      <c r="AA65" s="243"/>
      <c r="AB65" s="245"/>
      <c r="AC65" s="311"/>
      <c r="AD65" s="243"/>
      <c r="AE65" s="243"/>
      <c r="AF65" s="245"/>
      <c r="AG65" s="311"/>
      <c r="AH65" s="243"/>
      <c r="AI65" s="243"/>
      <c r="AJ65" s="245"/>
      <c r="AK65" s="311"/>
      <c r="AL65" s="243"/>
      <c r="AM65" s="243"/>
      <c r="AN65" s="245"/>
      <c r="AO65" s="311"/>
      <c r="AP65" s="243"/>
      <c r="AQ65" s="243"/>
      <c r="AR65" s="245"/>
      <c r="AS65" s="311"/>
      <c r="AT65" s="243"/>
      <c r="AU65" s="243"/>
    </row>
    <row r="67" spans="2:47" ht="22.9" customHeight="1" x14ac:dyDescent="0.2">
      <c r="B67" s="329" t="str">
        <f>+B1</f>
        <v>3.2.2.0.0 Entidades Paramunicipales Empresariales Financieras Monetarias Con Participacion Estatal Mayoritaria</v>
      </c>
      <c r="C67" s="330"/>
      <c r="D67" s="330"/>
      <c r="E67" s="330"/>
      <c r="F67" s="330"/>
      <c r="G67" s="331"/>
    </row>
    <row r="68" spans="2:47" x14ac:dyDescent="0.2">
      <c r="B68" s="329" t="s">
        <v>87</v>
      </c>
      <c r="C68" s="330"/>
      <c r="D68" s="330"/>
      <c r="E68" s="330"/>
      <c r="F68" s="330"/>
      <c r="G68" s="331"/>
    </row>
    <row r="69" spans="2:47" x14ac:dyDescent="0.2">
      <c r="B69" s="332" t="s">
        <v>207</v>
      </c>
      <c r="C69" s="330"/>
      <c r="D69" s="330"/>
      <c r="E69" s="330"/>
      <c r="F69" s="330"/>
      <c r="G69" s="334"/>
      <c r="I69" s="369" t="str">
        <f t="shared" ref="I69" si="70">+I3</f>
        <v>Descentralizado 1</v>
      </c>
      <c r="J69" s="370"/>
      <c r="K69" s="371"/>
      <c r="L69" s="306"/>
      <c r="M69" s="369" t="str">
        <f t="shared" ref="M69" si="71">+M3</f>
        <v>Descentralizado 2</v>
      </c>
      <c r="N69" s="370"/>
      <c r="O69" s="371"/>
      <c r="P69" s="306"/>
      <c r="Q69" s="369" t="str">
        <f t="shared" ref="Q69" si="72">+Q3</f>
        <v>Descentralizado 3</v>
      </c>
      <c r="R69" s="370"/>
      <c r="S69" s="371"/>
      <c r="T69" s="306"/>
      <c r="U69" s="369" t="str">
        <f t="shared" ref="U69" si="73">+U3</f>
        <v>Descentralizado 4</v>
      </c>
      <c r="V69" s="370"/>
      <c r="W69" s="371"/>
      <c r="X69" s="306"/>
      <c r="Y69" s="369" t="str">
        <f t="shared" ref="Y69" si="74">+Y3</f>
        <v>Descentralizado 5</v>
      </c>
      <c r="Z69" s="370"/>
      <c r="AA69" s="371"/>
      <c r="AB69" s="306"/>
      <c r="AC69" s="369" t="str">
        <f>+AC3</f>
        <v>Descentralizado 6</v>
      </c>
      <c r="AD69" s="370"/>
      <c r="AE69" s="371"/>
      <c r="AF69" s="306"/>
      <c r="AG69" s="369" t="str">
        <f>+AG3</f>
        <v>Descentralizado 7</v>
      </c>
      <c r="AH69" s="370"/>
      <c r="AI69" s="371"/>
      <c r="AJ69" s="306"/>
      <c r="AK69" s="369" t="str">
        <f>+AK3</f>
        <v>Descentralizado 8</v>
      </c>
      <c r="AL69" s="370"/>
      <c r="AM69" s="371"/>
      <c r="AN69" s="306"/>
      <c r="AO69" s="369" t="str">
        <f>+AO3</f>
        <v>Descentralizado 9</v>
      </c>
      <c r="AP69" s="370"/>
      <c r="AQ69" s="371"/>
      <c r="AR69" s="306"/>
      <c r="AS69" s="369" t="str">
        <f>+AS3</f>
        <v>Descentralizado 10</v>
      </c>
      <c r="AT69" s="370"/>
      <c r="AU69" s="371"/>
    </row>
    <row r="70" spans="2:47" x14ac:dyDescent="0.2">
      <c r="B70" s="93"/>
      <c r="C70" s="10"/>
      <c r="D70" s="11"/>
      <c r="E70" s="102">
        <v>2024</v>
      </c>
      <c r="F70" s="7">
        <v>2023</v>
      </c>
      <c r="G70" s="7">
        <v>2022</v>
      </c>
      <c r="I70" s="102">
        <v>2024</v>
      </c>
      <c r="J70" s="7">
        <v>2023</v>
      </c>
      <c r="K70" s="7">
        <v>2022</v>
      </c>
      <c r="M70" s="102">
        <v>2024</v>
      </c>
      <c r="N70" s="7">
        <v>2023</v>
      </c>
      <c r="O70" s="7">
        <v>2022</v>
      </c>
      <c r="Q70" s="102">
        <v>2024</v>
      </c>
      <c r="R70" s="7">
        <v>2023</v>
      </c>
      <c r="S70" s="7">
        <v>2022</v>
      </c>
      <c r="U70" s="102">
        <v>2024</v>
      </c>
      <c r="V70" s="7">
        <v>2023</v>
      </c>
      <c r="W70" s="7">
        <v>2022</v>
      </c>
      <c r="Y70" s="102">
        <v>2024</v>
      </c>
      <c r="Z70" s="7">
        <v>2023</v>
      </c>
      <c r="AA70" s="7">
        <v>2022</v>
      </c>
      <c r="AC70" s="102">
        <v>2024</v>
      </c>
      <c r="AD70" s="7">
        <v>2023</v>
      </c>
      <c r="AE70" s="7">
        <v>2022</v>
      </c>
      <c r="AG70" s="102">
        <v>2024</v>
      </c>
      <c r="AH70" s="7">
        <v>2023</v>
      </c>
      <c r="AI70" s="7">
        <v>2022</v>
      </c>
      <c r="AK70" s="102">
        <v>2024</v>
      </c>
      <c r="AL70" s="7">
        <v>2023</v>
      </c>
      <c r="AM70" s="7">
        <v>2022</v>
      </c>
      <c r="AO70" s="102">
        <v>2024</v>
      </c>
      <c r="AP70" s="7">
        <v>2023</v>
      </c>
      <c r="AQ70" s="7">
        <v>2022</v>
      </c>
      <c r="AS70" s="102">
        <v>2024</v>
      </c>
      <c r="AT70" s="7">
        <v>2023</v>
      </c>
      <c r="AU70" s="7">
        <v>2022</v>
      </c>
    </row>
    <row r="71" spans="2:47" x14ac:dyDescent="0.2">
      <c r="B71" s="94"/>
      <c r="C71" s="36" t="s">
        <v>88</v>
      </c>
      <c r="E71" s="107"/>
      <c r="F71" s="100"/>
      <c r="G71" s="94"/>
      <c r="I71" s="107"/>
      <c r="J71" s="100"/>
      <c r="K71" s="94"/>
      <c r="M71" s="107"/>
      <c r="N71" s="100"/>
      <c r="O71" s="94"/>
      <c r="Q71" s="107"/>
      <c r="R71" s="100"/>
      <c r="S71" s="94"/>
      <c r="U71" s="107"/>
      <c r="V71" s="100"/>
      <c r="W71" s="94"/>
      <c r="Y71" s="107"/>
      <c r="Z71" s="100"/>
      <c r="AA71" s="94"/>
      <c r="AC71" s="107"/>
      <c r="AD71" s="100"/>
      <c r="AE71" s="94"/>
      <c r="AG71" s="107"/>
      <c r="AH71" s="100"/>
      <c r="AI71" s="94"/>
      <c r="AK71" s="107"/>
      <c r="AL71" s="100"/>
      <c r="AM71" s="94"/>
      <c r="AO71" s="107"/>
      <c r="AP71" s="100"/>
      <c r="AQ71" s="94"/>
      <c r="AS71" s="107"/>
      <c r="AT71" s="100"/>
      <c r="AU71" s="94"/>
    </row>
    <row r="72" spans="2:47" x14ac:dyDescent="0.2">
      <c r="B72" s="94"/>
      <c r="C72" s="148"/>
      <c r="D72" s="37"/>
      <c r="E72" s="108"/>
      <c r="F72" s="101"/>
      <c r="G72" s="94"/>
      <c r="I72" s="108"/>
      <c r="J72" s="101"/>
      <c r="K72" s="94"/>
      <c r="M72" s="108"/>
      <c r="N72" s="101"/>
      <c r="O72" s="94"/>
      <c r="Q72" s="108"/>
      <c r="R72" s="101"/>
      <c r="S72" s="94"/>
      <c r="U72" s="108"/>
      <c r="V72" s="101"/>
      <c r="W72" s="94"/>
      <c r="Y72" s="108"/>
      <c r="Z72" s="101"/>
      <c r="AA72" s="94"/>
      <c r="AC72" s="108"/>
      <c r="AD72" s="101"/>
      <c r="AE72" s="94"/>
      <c r="AG72" s="108"/>
      <c r="AH72" s="101"/>
      <c r="AI72" s="94"/>
      <c r="AK72" s="108"/>
      <c r="AL72" s="101"/>
      <c r="AM72" s="94"/>
      <c r="AO72" s="108"/>
      <c r="AP72" s="101"/>
      <c r="AQ72" s="94"/>
      <c r="AS72" s="108"/>
      <c r="AT72" s="101"/>
      <c r="AU72" s="94"/>
    </row>
    <row r="73" spans="2:47" x14ac:dyDescent="0.2">
      <c r="B73" s="94"/>
      <c r="C73" s="36" t="s">
        <v>89</v>
      </c>
      <c r="E73" s="108"/>
      <c r="F73" s="101"/>
      <c r="G73" s="94"/>
      <c r="I73" s="108"/>
      <c r="J73" s="101"/>
      <c r="K73" s="94"/>
      <c r="M73" s="108"/>
      <c r="N73" s="101"/>
      <c r="O73" s="94"/>
      <c r="Q73" s="108"/>
      <c r="R73" s="101"/>
      <c r="S73" s="94"/>
      <c r="U73" s="108"/>
      <c r="V73" s="101"/>
      <c r="W73" s="94"/>
      <c r="Y73" s="108"/>
      <c r="Z73" s="101"/>
      <c r="AA73" s="94"/>
      <c r="AC73" s="108"/>
      <c r="AD73" s="101"/>
      <c r="AE73" s="94"/>
      <c r="AG73" s="108"/>
      <c r="AH73" s="101"/>
      <c r="AI73" s="94"/>
      <c r="AK73" s="108"/>
      <c r="AL73" s="101"/>
      <c r="AM73" s="94"/>
      <c r="AO73" s="108"/>
      <c r="AP73" s="101"/>
      <c r="AQ73" s="94"/>
      <c r="AS73" s="108"/>
      <c r="AT73" s="101"/>
      <c r="AU73" s="94"/>
    </row>
    <row r="74" spans="2:47" x14ac:dyDescent="0.2">
      <c r="B74" s="94">
        <v>1110</v>
      </c>
      <c r="C74" s="148"/>
      <c r="D74" s="96" t="s">
        <v>90</v>
      </c>
      <c r="E74" s="237">
        <f t="shared" ref="E74:G80" si="75">+I74+M74+Q74+U74+Y74+AC74+AG74+AK74+AO74+AS74</f>
        <v>0</v>
      </c>
      <c r="F74" s="238">
        <f t="shared" si="75"/>
        <v>0</v>
      </c>
      <c r="G74" s="244">
        <f t="shared" si="75"/>
        <v>0</v>
      </c>
      <c r="H74" s="245"/>
      <c r="I74" s="237">
        <v>0</v>
      </c>
      <c r="J74" s="238">
        <v>0</v>
      </c>
      <c r="K74" s="244">
        <v>0</v>
      </c>
      <c r="L74" s="245"/>
      <c r="M74" s="237">
        <v>0</v>
      </c>
      <c r="N74" s="238">
        <v>0</v>
      </c>
      <c r="O74" s="244">
        <v>0</v>
      </c>
      <c r="P74" s="245"/>
      <c r="Q74" s="237">
        <v>0</v>
      </c>
      <c r="R74" s="238">
        <v>0</v>
      </c>
      <c r="S74" s="244">
        <v>0</v>
      </c>
      <c r="T74" s="245"/>
      <c r="U74" s="237">
        <v>0</v>
      </c>
      <c r="V74" s="238">
        <v>0</v>
      </c>
      <c r="W74" s="244">
        <v>0</v>
      </c>
      <c r="X74" s="245"/>
      <c r="Y74" s="237">
        <v>0</v>
      </c>
      <c r="Z74" s="238">
        <v>0</v>
      </c>
      <c r="AA74" s="244">
        <v>0</v>
      </c>
      <c r="AB74" s="245"/>
      <c r="AC74" s="237">
        <v>0</v>
      </c>
      <c r="AD74" s="238">
        <v>0</v>
      </c>
      <c r="AE74" s="244">
        <v>0</v>
      </c>
      <c r="AF74" s="245"/>
      <c r="AG74" s="237">
        <v>0</v>
      </c>
      <c r="AH74" s="238">
        <v>0</v>
      </c>
      <c r="AI74" s="244">
        <v>0</v>
      </c>
      <c r="AJ74" s="245"/>
      <c r="AK74" s="237">
        <v>0</v>
      </c>
      <c r="AL74" s="238">
        <v>0</v>
      </c>
      <c r="AM74" s="244">
        <v>0</v>
      </c>
      <c r="AN74" s="245"/>
      <c r="AO74" s="237">
        <v>0</v>
      </c>
      <c r="AP74" s="238">
        <v>0</v>
      </c>
      <c r="AQ74" s="244">
        <v>0</v>
      </c>
      <c r="AR74" s="245"/>
      <c r="AS74" s="237">
        <v>0</v>
      </c>
      <c r="AT74" s="238">
        <v>0</v>
      </c>
      <c r="AU74" s="244">
        <v>0</v>
      </c>
    </row>
    <row r="75" spans="2:47" x14ac:dyDescent="0.2">
      <c r="B75" s="94">
        <v>1120</v>
      </c>
      <c r="C75" s="148"/>
      <c r="D75" s="96" t="s">
        <v>91</v>
      </c>
      <c r="E75" s="237">
        <f t="shared" si="75"/>
        <v>0</v>
      </c>
      <c r="F75" s="238">
        <f t="shared" si="75"/>
        <v>0</v>
      </c>
      <c r="G75" s="244">
        <f t="shared" si="75"/>
        <v>0</v>
      </c>
      <c r="H75" s="245"/>
      <c r="I75" s="237">
        <v>0</v>
      </c>
      <c r="J75" s="238">
        <v>0</v>
      </c>
      <c r="K75" s="244">
        <v>0</v>
      </c>
      <c r="L75" s="245"/>
      <c r="M75" s="237">
        <v>0</v>
      </c>
      <c r="N75" s="238">
        <v>0</v>
      </c>
      <c r="O75" s="244">
        <v>0</v>
      </c>
      <c r="P75" s="245"/>
      <c r="Q75" s="237">
        <v>0</v>
      </c>
      <c r="R75" s="238">
        <v>0</v>
      </c>
      <c r="S75" s="244">
        <v>0</v>
      </c>
      <c r="T75" s="245"/>
      <c r="U75" s="237">
        <v>0</v>
      </c>
      <c r="V75" s="238">
        <v>0</v>
      </c>
      <c r="W75" s="244">
        <v>0</v>
      </c>
      <c r="X75" s="245"/>
      <c r="Y75" s="237">
        <v>0</v>
      </c>
      <c r="Z75" s="238">
        <v>0</v>
      </c>
      <c r="AA75" s="244">
        <v>0</v>
      </c>
      <c r="AB75" s="245"/>
      <c r="AC75" s="237">
        <v>0</v>
      </c>
      <c r="AD75" s="238">
        <v>0</v>
      </c>
      <c r="AE75" s="244">
        <v>0</v>
      </c>
      <c r="AF75" s="245"/>
      <c r="AG75" s="237">
        <v>0</v>
      </c>
      <c r="AH75" s="238">
        <v>0</v>
      </c>
      <c r="AI75" s="244">
        <v>0</v>
      </c>
      <c r="AJ75" s="245"/>
      <c r="AK75" s="237">
        <v>0</v>
      </c>
      <c r="AL75" s="238">
        <v>0</v>
      </c>
      <c r="AM75" s="244">
        <v>0</v>
      </c>
      <c r="AN75" s="245"/>
      <c r="AO75" s="237">
        <v>0</v>
      </c>
      <c r="AP75" s="238">
        <v>0</v>
      </c>
      <c r="AQ75" s="244">
        <v>0</v>
      </c>
      <c r="AR75" s="245"/>
      <c r="AS75" s="237">
        <v>0</v>
      </c>
      <c r="AT75" s="238">
        <v>0</v>
      </c>
      <c r="AU75" s="244">
        <v>0</v>
      </c>
    </row>
    <row r="76" spans="2:47" x14ac:dyDescent="0.2">
      <c r="B76" s="94">
        <v>1130</v>
      </c>
      <c r="C76" s="148"/>
      <c r="D76" s="96" t="s">
        <v>92</v>
      </c>
      <c r="E76" s="237">
        <f t="shared" si="75"/>
        <v>0</v>
      </c>
      <c r="F76" s="238">
        <f t="shared" si="75"/>
        <v>0</v>
      </c>
      <c r="G76" s="244">
        <f t="shared" si="75"/>
        <v>0</v>
      </c>
      <c r="H76" s="245"/>
      <c r="I76" s="237">
        <v>0</v>
      </c>
      <c r="J76" s="238">
        <v>0</v>
      </c>
      <c r="K76" s="244">
        <v>0</v>
      </c>
      <c r="L76" s="245"/>
      <c r="M76" s="237">
        <v>0</v>
      </c>
      <c r="N76" s="238">
        <v>0</v>
      </c>
      <c r="O76" s="244">
        <v>0</v>
      </c>
      <c r="P76" s="245"/>
      <c r="Q76" s="237">
        <v>0</v>
      </c>
      <c r="R76" s="238">
        <v>0</v>
      </c>
      <c r="S76" s="244">
        <v>0</v>
      </c>
      <c r="T76" s="245"/>
      <c r="U76" s="237">
        <v>0</v>
      </c>
      <c r="V76" s="238">
        <v>0</v>
      </c>
      <c r="W76" s="244">
        <v>0</v>
      </c>
      <c r="X76" s="245"/>
      <c r="Y76" s="237">
        <v>0</v>
      </c>
      <c r="Z76" s="238">
        <v>0</v>
      </c>
      <c r="AA76" s="244">
        <v>0</v>
      </c>
      <c r="AB76" s="245"/>
      <c r="AC76" s="237">
        <v>0</v>
      </c>
      <c r="AD76" s="238">
        <v>0</v>
      </c>
      <c r="AE76" s="244">
        <v>0</v>
      </c>
      <c r="AF76" s="245"/>
      <c r="AG76" s="237">
        <v>0</v>
      </c>
      <c r="AH76" s="238">
        <v>0</v>
      </c>
      <c r="AI76" s="244">
        <v>0</v>
      </c>
      <c r="AJ76" s="245"/>
      <c r="AK76" s="237">
        <v>0</v>
      </c>
      <c r="AL76" s="238">
        <v>0</v>
      </c>
      <c r="AM76" s="244">
        <v>0</v>
      </c>
      <c r="AN76" s="245"/>
      <c r="AO76" s="237">
        <v>0</v>
      </c>
      <c r="AP76" s="238">
        <v>0</v>
      </c>
      <c r="AQ76" s="244">
        <v>0</v>
      </c>
      <c r="AR76" s="245"/>
      <c r="AS76" s="237">
        <v>0</v>
      </c>
      <c r="AT76" s="238">
        <v>0</v>
      </c>
      <c r="AU76" s="244">
        <v>0</v>
      </c>
    </row>
    <row r="77" spans="2:47" x14ac:dyDescent="0.2">
      <c r="B77" s="94">
        <v>1140</v>
      </c>
      <c r="C77" s="148"/>
      <c r="D77" s="96" t="s">
        <v>93</v>
      </c>
      <c r="E77" s="237">
        <f t="shared" si="75"/>
        <v>0</v>
      </c>
      <c r="F77" s="238">
        <f t="shared" si="75"/>
        <v>0</v>
      </c>
      <c r="G77" s="244">
        <f t="shared" si="75"/>
        <v>0</v>
      </c>
      <c r="H77" s="245"/>
      <c r="I77" s="237">
        <v>0</v>
      </c>
      <c r="J77" s="238">
        <v>0</v>
      </c>
      <c r="K77" s="244">
        <v>0</v>
      </c>
      <c r="L77" s="245"/>
      <c r="M77" s="237">
        <v>0</v>
      </c>
      <c r="N77" s="238">
        <v>0</v>
      </c>
      <c r="O77" s="244">
        <v>0</v>
      </c>
      <c r="P77" s="245"/>
      <c r="Q77" s="237">
        <v>0</v>
      </c>
      <c r="R77" s="238">
        <v>0</v>
      </c>
      <c r="S77" s="244">
        <v>0</v>
      </c>
      <c r="T77" s="245"/>
      <c r="U77" s="237">
        <v>0</v>
      </c>
      <c r="V77" s="238">
        <v>0</v>
      </c>
      <c r="W77" s="244">
        <v>0</v>
      </c>
      <c r="X77" s="245"/>
      <c r="Y77" s="237">
        <v>0</v>
      </c>
      <c r="Z77" s="238">
        <v>0</v>
      </c>
      <c r="AA77" s="244">
        <v>0</v>
      </c>
      <c r="AB77" s="245"/>
      <c r="AC77" s="237">
        <v>0</v>
      </c>
      <c r="AD77" s="238">
        <v>0</v>
      </c>
      <c r="AE77" s="244">
        <v>0</v>
      </c>
      <c r="AF77" s="245"/>
      <c r="AG77" s="237">
        <v>0</v>
      </c>
      <c r="AH77" s="238">
        <v>0</v>
      </c>
      <c r="AI77" s="244">
        <v>0</v>
      </c>
      <c r="AJ77" s="245"/>
      <c r="AK77" s="237">
        <v>0</v>
      </c>
      <c r="AL77" s="238">
        <v>0</v>
      </c>
      <c r="AM77" s="244">
        <v>0</v>
      </c>
      <c r="AN77" s="245"/>
      <c r="AO77" s="237">
        <v>0</v>
      </c>
      <c r="AP77" s="238">
        <v>0</v>
      </c>
      <c r="AQ77" s="244">
        <v>0</v>
      </c>
      <c r="AR77" s="245"/>
      <c r="AS77" s="237">
        <v>0</v>
      </c>
      <c r="AT77" s="238">
        <v>0</v>
      </c>
      <c r="AU77" s="244">
        <v>0</v>
      </c>
    </row>
    <row r="78" spans="2:47" x14ac:dyDescent="0.2">
      <c r="B78" s="94">
        <v>1150</v>
      </c>
      <c r="C78" s="148"/>
      <c r="D78" s="96" t="s">
        <v>94</v>
      </c>
      <c r="E78" s="237">
        <f t="shared" si="75"/>
        <v>0</v>
      </c>
      <c r="F78" s="238">
        <f t="shared" si="75"/>
        <v>0</v>
      </c>
      <c r="G78" s="244">
        <f t="shared" si="75"/>
        <v>0</v>
      </c>
      <c r="H78" s="245"/>
      <c r="I78" s="237">
        <v>0</v>
      </c>
      <c r="J78" s="238">
        <v>0</v>
      </c>
      <c r="K78" s="244">
        <v>0</v>
      </c>
      <c r="L78" s="245"/>
      <c r="M78" s="237">
        <v>0</v>
      </c>
      <c r="N78" s="238">
        <v>0</v>
      </c>
      <c r="O78" s="244">
        <v>0</v>
      </c>
      <c r="P78" s="245"/>
      <c r="Q78" s="237">
        <v>0</v>
      </c>
      <c r="R78" s="238">
        <v>0</v>
      </c>
      <c r="S78" s="244">
        <v>0</v>
      </c>
      <c r="T78" s="245"/>
      <c r="U78" s="237">
        <v>0</v>
      </c>
      <c r="V78" s="238">
        <v>0</v>
      </c>
      <c r="W78" s="244">
        <v>0</v>
      </c>
      <c r="X78" s="245"/>
      <c r="Y78" s="237">
        <v>0</v>
      </c>
      <c r="Z78" s="238">
        <v>0</v>
      </c>
      <c r="AA78" s="244">
        <v>0</v>
      </c>
      <c r="AB78" s="245"/>
      <c r="AC78" s="237">
        <v>0</v>
      </c>
      <c r="AD78" s="238">
        <v>0</v>
      </c>
      <c r="AE78" s="244">
        <v>0</v>
      </c>
      <c r="AF78" s="245"/>
      <c r="AG78" s="237">
        <v>0</v>
      </c>
      <c r="AH78" s="238">
        <v>0</v>
      </c>
      <c r="AI78" s="244">
        <v>0</v>
      </c>
      <c r="AJ78" s="245"/>
      <c r="AK78" s="237">
        <v>0</v>
      </c>
      <c r="AL78" s="238">
        <v>0</v>
      </c>
      <c r="AM78" s="244">
        <v>0</v>
      </c>
      <c r="AN78" s="245"/>
      <c r="AO78" s="237">
        <v>0</v>
      </c>
      <c r="AP78" s="238">
        <v>0</v>
      </c>
      <c r="AQ78" s="244">
        <v>0</v>
      </c>
      <c r="AR78" s="245"/>
      <c r="AS78" s="237">
        <v>0</v>
      </c>
      <c r="AT78" s="238">
        <v>0</v>
      </c>
      <c r="AU78" s="244">
        <v>0</v>
      </c>
    </row>
    <row r="79" spans="2:47" x14ac:dyDescent="0.2">
      <c r="B79" s="94">
        <v>1160</v>
      </c>
      <c r="C79" s="148"/>
      <c r="D79" s="96" t="s">
        <v>95</v>
      </c>
      <c r="E79" s="237">
        <f t="shared" si="75"/>
        <v>0</v>
      </c>
      <c r="F79" s="238">
        <f t="shared" si="75"/>
        <v>0</v>
      </c>
      <c r="G79" s="244">
        <f t="shared" si="75"/>
        <v>0</v>
      </c>
      <c r="H79" s="245"/>
      <c r="I79" s="237">
        <v>0</v>
      </c>
      <c r="J79" s="238">
        <v>0</v>
      </c>
      <c r="K79" s="244">
        <v>0</v>
      </c>
      <c r="L79" s="245"/>
      <c r="M79" s="237">
        <v>0</v>
      </c>
      <c r="N79" s="238">
        <v>0</v>
      </c>
      <c r="O79" s="244">
        <v>0</v>
      </c>
      <c r="P79" s="245"/>
      <c r="Q79" s="237">
        <v>0</v>
      </c>
      <c r="R79" s="238">
        <v>0</v>
      </c>
      <c r="S79" s="244">
        <v>0</v>
      </c>
      <c r="T79" s="245"/>
      <c r="U79" s="237">
        <v>0</v>
      </c>
      <c r="V79" s="238">
        <v>0</v>
      </c>
      <c r="W79" s="244">
        <v>0</v>
      </c>
      <c r="X79" s="245"/>
      <c r="Y79" s="237">
        <v>0</v>
      </c>
      <c r="Z79" s="238">
        <v>0</v>
      </c>
      <c r="AA79" s="244">
        <v>0</v>
      </c>
      <c r="AB79" s="245"/>
      <c r="AC79" s="237">
        <v>0</v>
      </c>
      <c r="AD79" s="238">
        <v>0</v>
      </c>
      <c r="AE79" s="244">
        <v>0</v>
      </c>
      <c r="AF79" s="245"/>
      <c r="AG79" s="237">
        <v>0</v>
      </c>
      <c r="AH79" s="238">
        <v>0</v>
      </c>
      <c r="AI79" s="244">
        <v>0</v>
      </c>
      <c r="AJ79" s="245"/>
      <c r="AK79" s="237">
        <v>0</v>
      </c>
      <c r="AL79" s="238">
        <v>0</v>
      </c>
      <c r="AM79" s="244">
        <v>0</v>
      </c>
      <c r="AN79" s="245"/>
      <c r="AO79" s="237">
        <v>0</v>
      </c>
      <c r="AP79" s="238">
        <v>0</v>
      </c>
      <c r="AQ79" s="244">
        <v>0</v>
      </c>
      <c r="AR79" s="245"/>
      <c r="AS79" s="237">
        <v>0</v>
      </c>
      <c r="AT79" s="238">
        <v>0</v>
      </c>
      <c r="AU79" s="244">
        <v>0</v>
      </c>
    </row>
    <row r="80" spans="2:47" x14ac:dyDescent="0.2">
      <c r="B80" s="94">
        <v>1190</v>
      </c>
      <c r="C80" s="148"/>
      <c r="D80" s="96" t="s">
        <v>96</v>
      </c>
      <c r="E80" s="237">
        <f t="shared" si="75"/>
        <v>0</v>
      </c>
      <c r="F80" s="238">
        <f t="shared" si="75"/>
        <v>0</v>
      </c>
      <c r="G80" s="244">
        <f t="shared" si="75"/>
        <v>0</v>
      </c>
      <c r="H80" s="245"/>
      <c r="I80" s="237">
        <v>0</v>
      </c>
      <c r="J80" s="238">
        <v>0</v>
      </c>
      <c r="K80" s="244">
        <v>0</v>
      </c>
      <c r="L80" s="245"/>
      <c r="M80" s="237">
        <v>0</v>
      </c>
      <c r="N80" s="238">
        <v>0</v>
      </c>
      <c r="O80" s="244">
        <v>0</v>
      </c>
      <c r="P80" s="245"/>
      <c r="Q80" s="237">
        <v>0</v>
      </c>
      <c r="R80" s="238">
        <v>0</v>
      </c>
      <c r="S80" s="244">
        <v>0</v>
      </c>
      <c r="T80" s="245"/>
      <c r="U80" s="237">
        <v>0</v>
      </c>
      <c r="V80" s="238">
        <v>0</v>
      </c>
      <c r="W80" s="244">
        <v>0</v>
      </c>
      <c r="X80" s="245"/>
      <c r="Y80" s="237">
        <v>0</v>
      </c>
      <c r="Z80" s="238">
        <v>0</v>
      </c>
      <c r="AA80" s="244">
        <v>0</v>
      </c>
      <c r="AB80" s="245"/>
      <c r="AC80" s="237">
        <v>0</v>
      </c>
      <c r="AD80" s="238">
        <v>0</v>
      </c>
      <c r="AE80" s="244">
        <v>0</v>
      </c>
      <c r="AF80" s="245"/>
      <c r="AG80" s="237">
        <v>0</v>
      </c>
      <c r="AH80" s="238">
        <v>0</v>
      </c>
      <c r="AI80" s="244">
        <v>0</v>
      </c>
      <c r="AJ80" s="245"/>
      <c r="AK80" s="237">
        <v>0</v>
      </c>
      <c r="AL80" s="238">
        <v>0</v>
      </c>
      <c r="AM80" s="244">
        <v>0</v>
      </c>
      <c r="AN80" s="245"/>
      <c r="AO80" s="237">
        <v>0</v>
      </c>
      <c r="AP80" s="238">
        <v>0</v>
      </c>
      <c r="AQ80" s="244">
        <v>0</v>
      </c>
      <c r="AR80" s="245"/>
      <c r="AS80" s="237">
        <v>0</v>
      </c>
      <c r="AT80" s="238">
        <v>0</v>
      </c>
      <c r="AU80" s="244">
        <v>0</v>
      </c>
    </row>
    <row r="81" spans="2:47" x14ac:dyDescent="0.2">
      <c r="B81" s="94"/>
      <c r="C81" s="148"/>
      <c r="D81" s="96"/>
      <c r="E81" s="237"/>
      <c r="F81" s="238"/>
      <c r="G81" s="244"/>
      <c r="H81" s="245"/>
      <c r="I81" s="237"/>
      <c r="J81" s="238"/>
      <c r="K81" s="244"/>
      <c r="L81" s="245"/>
      <c r="M81" s="237"/>
      <c r="N81" s="238"/>
      <c r="O81" s="244"/>
      <c r="P81" s="245"/>
      <c r="Q81" s="237"/>
      <c r="R81" s="238"/>
      <c r="S81" s="244"/>
      <c r="T81" s="245"/>
      <c r="U81" s="237"/>
      <c r="V81" s="238"/>
      <c r="W81" s="244"/>
      <c r="X81" s="245"/>
      <c r="Y81" s="237"/>
      <c r="Z81" s="238"/>
      <c r="AA81" s="244"/>
      <c r="AB81" s="245"/>
      <c r="AC81" s="237"/>
      <c r="AD81" s="238"/>
      <c r="AE81" s="244"/>
      <c r="AF81" s="245"/>
      <c r="AG81" s="237"/>
      <c r="AH81" s="238"/>
      <c r="AI81" s="244"/>
      <c r="AJ81" s="245"/>
      <c r="AK81" s="237"/>
      <c r="AL81" s="238"/>
      <c r="AM81" s="244"/>
      <c r="AN81" s="245"/>
      <c r="AO81" s="237"/>
      <c r="AP81" s="238"/>
      <c r="AQ81" s="244"/>
      <c r="AR81" s="245"/>
      <c r="AS81" s="237"/>
      <c r="AT81" s="238"/>
      <c r="AU81" s="244"/>
    </row>
    <row r="82" spans="2:47" x14ac:dyDescent="0.2">
      <c r="B82" s="94">
        <v>1100</v>
      </c>
      <c r="C82" s="148"/>
      <c r="D82" s="97" t="s">
        <v>97</v>
      </c>
      <c r="E82" s="241">
        <f>SUM(E74:E80)</f>
        <v>0</v>
      </c>
      <c r="F82" s="242">
        <f>SUM(F74:F80)</f>
        <v>0</v>
      </c>
      <c r="G82" s="246">
        <f>SUM(G74:G80)</f>
        <v>0</v>
      </c>
      <c r="H82" s="245"/>
      <c r="I82" s="241">
        <f t="shared" ref="I82:K82" si="76">SUM(I74:I80)</f>
        <v>0</v>
      </c>
      <c r="J82" s="242">
        <f t="shared" si="76"/>
        <v>0</v>
      </c>
      <c r="K82" s="246">
        <f t="shared" si="76"/>
        <v>0</v>
      </c>
      <c r="L82" s="245"/>
      <c r="M82" s="241">
        <f t="shared" ref="M82:O82" si="77">SUM(M74:M80)</f>
        <v>0</v>
      </c>
      <c r="N82" s="242">
        <f t="shared" si="77"/>
        <v>0</v>
      </c>
      <c r="O82" s="246">
        <f t="shared" si="77"/>
        <v>0</v>
      </c>
      <c r="P82" s="245"/>
      <c r="Q82" s="241">
        <f t="shared" ref="Q82:S82" si="78">SUM(Q74:Q80)</f>
        <v>0</v>
      </c>
      <c r="R82" s="242">
        <f t="shared" si="78"/>
        <v>0</v>
      </c>
      <c r="S82" s="246">
        <f t="shared" si="78"/>
        <v>0</v>
      </c>
      <c r="T82" s="245"/>
      <c r="U82" s="241">
        <f t="shared" ref="U82:W82" si="79">SUM(U74:U80)</f>
        <v>0</v>
      </c>
      <c r="V82" s="242">
        <f t="shared" si="79"/>
        <v>0</v>
      </c>
      <c r="W82" s="246">
        <f t="shared" si="79"/>
        <v>0</v>
      </c>
      <c r="X82" s="245"/>
      <c r="Y82" s="241">
        <f t="shared" ref="Y82:AA82" si="80">SUM(Y74:Y80)</f>
        <v>0</v>
      </c>
      <c r="Z82" s="242">
        <f t="shared" si="80"/>
        <v>0</v>
      </c>
      <c r="AA82" s="246">
        <f t="shared" si="80"/>
        <v>0</v>
      </c>
      <c r="AB82" s="245"/>
      <c r="AC82" s="241">
        <f>SUM(AC74:AC80)</f>
        <v>0</v>
      </c>
      <c r="AD82" s="242">
        <f>SUM(AD74:AD80)</f>
        <v>0</v>
      </c>
      <c r="AE82" s="246">
        <f>SUM(AE74:AE80)</f>
        <v>0</v>
      </c>
      <c r="AF82" s="245"/>
      <c r="AG82" s="241">
        <f>SUM(AG74:AG80)</f>
        <v>0</v>
      </c>
      <c r="AH82" s="242">
        <f>SUM(AH74:AH80)</f>
        <v>0</v>
      </c>
      <c r="AI82" s="246">
        <f>SUM(AI74:AI80)</f>
        <v>0</v>
      </c>
      <c r="AJ82" s="245"/>
      <c r="AK82" s="241">
        <f>SUM(AK74:AK80)</f>
        <v>0</v>
      </c>
      <c r="AL82" s="242">
        <f>SUM(AL74:AL80)</f>
        <v>0</v>
      </c>
      <c r="AM82" s="246">
        <f>SUM(AM74:AM80)</f>
        <v>0</v>
      </c>
      <c r="AN82" s="245"/>
      <c r="AO82" s="241">
        <f>SUM(AO74:AO80)</f>
        <v>0</v>
      </c>
      <c r="AP82" s="242">
        <f>SUM(AP74:AP80)</f>
        <v>0</v>
      </c>
      <c r="AQ82" s="246">
        <f>SUM(AQ74:AQ80)</f>
        <v>0</v>
      </c>
      <c r="AR82" s="245"/>
      <c r="AS82" s="241">
        <f>SUM(AS74:AS80)</f>
        <v>0</v>
      </c>
      <c r="AT82" s="242">
        <f>SUM(AT74:AT80)</f>
        <v>0</v>
      </c>
      <c r="AU82" s="246">
        <f>SUM(AU74:AU80)</f>
        <v>0</v>
      </c>
    </row>
    <row r="83" spans="2:47" x14ac:dyDescent="0.2">
      <c r="B83" s="94"/>
      <c r="C83" s="148"/>
      <c r="D83" s="37"/>
      <c r="E83" s="247"/>
      <c r="F83" s="248"/>
      <c r="G83" s="249"/>
      <c r="H83" s="245"/>
      <c r="I83" s="247"/>
      <c r="J83" s="248"/>
      <c r="K83" s="249"/>
      <c r="L83" s="245"/>
      <c r="M83" s="247"/>
      <c r="N83" s="248"/>
      <c r="O83" s="249"/>
      <c r="P83" s="245"/>
      <c r="Q83" s="247"/>
      <c r="R83" s="248"/>
      <c r="S83" s="249"/>
      <c r="T83" s="245"/>
      <c r="U83" s="247"/>
      <c r="V83" s="248"/>
      <c r="W83" s="249"/>
      <c r="X83" s="245"/>
      <c r="Y83" s="247"/>
      <c r="Z83" s="248"/>
      <c r="AA83" s="249"/>
      <c r="AB83" s="245"/>
      <c r="AC83" s="247"/>
      <c r="AD83" s="248"/>
      <c r="AE83" s="249"/>
      <c r="AF83" s="245"/>
      <c r="AG83" s="247"/>
      <c r="AH83" s="248"/>
      <c r="AI83" s="249"/>
      <c r="AJ83" s="245"/>
      <c r="AK83" s="247"/>
      <c r="AL83" s="248"/>
      <c r="AM83" s="249"/>
      <c r="AN83" s="245"/>
      <c r="AO83" s="247"/>
      <c r="AP83" s="248"/>
      <c r="AQ83" s="249"/>
      <c r="AR83" s="245"/>
      <c r="AS83" s="247"/>
      <c r="AT83" s="248"/>
      <c r="AU83" s="249"/>
    </row>
    <row r="84" spans="2:47" x14ac:dyDescent="0.2">
      <c r="B84" s="94"/>
      <c r="C84" s="36" t="s">
        <v>98</v>
      </c>
      <c r="E84" s="247"/>
      <c r="F84" s="248"/>
      <c r="G84" s="249"/>
      <c r="H84" s="245"/>
      <c r="I84" s="247"/>
      <c r="J84" s="248"/>
      <c r="K84" s="249"/>
      <c r="L84" s="245"/>
      <c r="M84" s="247"/>
      <c r="N84" s="248"/>
      <c r="O84" s="249"/>
      <c r="P84" s="245"/>
      <c r="Q84" s="247"/>
      <c r="R84" s="248"/>
      <c r="S84" s="249"/>
      <c r="T84" s="245"/>
      <c r="U84" s="247"/>
      <c r="V84" s="248"/>
      <c r="W84" s="249"/>
      <c r="X84" s="245"/>
      <c r="Y84" s="247"/>
      <c r="Z84" s="248"/>
      <c r="AA84" s="249"/>
      <c r="AB84" s="245"/>
      <c r="AC84" s="247"/>
      <c r="AD84" s="248"/>
      <c r="AE84" s="249"/>
      <c r="AF84" s="245"/>
      <c r="AG84" s="247"/>
      <c r="AH84" s="248"/>
      <c r="AI84" s="249"/>
      <c r="AJ84" s="245"/>
      <c r="AK84" s="247"/>
      <c r="AL84" s="248"/>
      <c r="AM84" s="249"/>
      <c r="AN84" s="245"/>
      <c r="AO84" s="247"/>
      <c r="AP84" s="248"/>
      <c r="AQ84" s="249"/>
      <c r="AR84" s="245"/>
      <c r="AS84" s="247"/>
      <c r="AT84" s="248"/>
      <c r="AU84" s="249"/>
    </row>
    <row r="85" spans="2:47" x14ac:dyDescent="0.2">
      <c r="B85" s="94">
        <v>1210</v>
      </c>
      <c r="C85" s="148"/>
      <c r="D85" s="96" t="s">
        <v>99</v>
      </c>
      <c r="E85" s="237">
        <f t="shared" ref="E85:G93" si="81">+I85+M85+Q85+U85+Y85+AC85+AG85+AK85+AO85+AS85</f>
        <v>0</v>
      </c>
      <c r="F85" s="238">
        <f t="shared" si="81"/>
        <v>0</v>
      </c>
      <c r="G85" s="244">
        <f t="shared" si="81"/>
        <v>0</v>
      </c>
      <c r="H85" s="245"/>
      <c r="I85" s="237">
        <v>0</v>
      </c>
      <c r="J85" s="238">
        <v>0</v>
      </c>
      <c r="K85" s="244">
        <v>0</v>
      </c>
      <c r="L85" s="245"/>
      <c r="M85" s="237">
        <v>0</v>
      </c>
      <c r="N85" s="238">
        <v>0</v>
      </c>
      <c r="O85" s="244">
        <v>0</v>
      </c>
      <c r="P85" s="245"/>
      <c r="Q85" s="237">
        <v>0</v>
      </c>
      <c r="R85" s="238">
        <v>0</v>
      </c>
      <c r="S85" s="244">
        <v>0</v>
      </c>
      <c r="T85" s="245"/>
      <c r="U85" s="237">
        <v>0</v>
      </c>
      <c r="V85" s="238">
        <v>0</v>
      </c>
      <c r="W85" s="244">
        <v>0</v>
      </c>
      <c r="X85" s="245"/>
      <c r="Y85" s="237">
        <v>0</v>
      </c>
      <c r="Z85" s="238">
        <v>0</v>
      </c>
      <c r="AA85" s="244">
        <v>0</v>
      </c>
      <c r="AB85" s="245"/>
      <c r="AC85" s="237">
        <v>0</v>
      </c>
      <c r="AD85" s="238">
        <v>0</v>
      </c>
      <c r="AE85" s="244">
        <v>0</v>
      </c>
      <c r="AF85" s="245"/>
      <c r="AG85" s="237">
        <v>0</v>
      </c>
      <c r="AH85" s="238">
        <v>0</v>
      </c>
      <c r="AI85" s="244">
        <v>0</v>
      </c>
      <c r="AJ85" s="245"/>
      <c r="AK85" s="237">
        <v>0</v>
      </c>
      <c r="AL85" s="238">
        <v>0</v>
      </c>
      <c r="AM85" s="244">
        <v>0</v>
      </c>
      <c r="AN85" s="245"/>
      <c r="AO85" s="237">
        <v>0</v>
      </c>
      <c r="AP85" s="238">
        <v>0</v>
      </c>
      <c r="AQ85" s="244">
        <v>0</v>
      </c>
      <c r="AR85" s="245"/>
      <c r="AS85" s="237">
        <v>0</v>
      </c>
      <c r="AT85" s="238">
        <v>0</v>
      </c>
      <c r="AU85" s="244">
        <v>0</v>
      </c>
    </row>
    <row r="86" spans="2:47" x14ac:dyDescent="0.2">
      <c r="B86" s="94">
        <v>1220</v>
      </c>
      <c r="C86" s="148"/>
      <c r="D86" s="96" t="s">
        <v>100</v>
      </c>
      <c r="E86" s="237">
        <f t="shared" si="81"/>
        <v>0</v>
      </c>
      <c r="F86" s="238">
        <f t="shared" si="81"/>
        <v>0</v>
      </c>
      <c r="G86" s="244">
        <f t="shared" si="81"/>
        <v>0</v>
      </c>
      <c r="H86" s="245"/>
      <c r="I86" s="237">
        <v>0</v>
      </c>
      <c r="J86" s="238">
        <v>0</v>
      </c>
      <c r="K86" s="244">
        <v>0</v>
      </c>
      <c r="L86" s="245"/>
      <c r="M86" s="237">
        <v>0</v>
      </c>
      <c r="N86" s="238">
        <v>0</v>
      </c>
      <c r="O86" s="244">
        <v>0</v>
      </c>
      <c r="P86" s="245"/>
      <c r="Q86" s="237">
        <v>0</v>
      </c>
      <c r="R86" s="238">
        <v>0</v>
      </c>
      <c r="S86" s="244">
        <v>0</v>
      </c>
      <c r="T86" s="245"/>
      <c r="U86" s="237">
        <v>0</v>
      </c>
      <c r="V86" s="238">
        <v>0</v>
      </c>
      <c r="W86" s="244">
        <v>0</v>
      </c>
      <c r="X86" s="245"/>
      <c r="Y86" s="237">
        <v>0</v>
      </c>
      <c r="Z86" s="238">
        <v>0</v>
      </c>
      <c r="AA86" s="244">
        <v>0</v>
      </c>
      <c r="AB86" s="245"/>
      <c r="AC86" s="237">
        <v>0</v>
      </c>
      <c r="AD86" s="238">
        <v>0</v>
      </c>
      <c r="AE86" s="244">
        <v>0</v>
      </c>
      <c r="AF86" s="245"/>
      <c r="AG86" s="237">
        <v>0</v>
      </c>
      <c r="AH86" s="238">
        <v>0</v>
      </c>
      <c r="AI86" s="244">
        <v>0</v>
      </c>
      <c r="AJ86" s="245"/>
      <c r="AK86" s="237">
        <v>0</v>
      </c>
      <c r="AL86" s="238">
        <v>0</v>
      </c>
      <c r="AM86" s="244">
        <v>0</v>
      </c>
      <c r="AN86" s="245"/>
      <c r="AO86" s="237">
        <v>0</v>
      </c>
      <c r="AP86" s="238">
        <v>0</v>
      </c>
      <c r="AQ86" s="244">
        <v>0</v>
      </c>
      <c r="AR86" s="245"/>
      <c r="AS86" s="237">
        <v>0</v>
      </c>
      <c r="AT86" s="238">
        <v>0</v>
      </c>
      <c r="AU86" s="244">
        <v>0</v>
      </c>
    </row>
    <row r="87" spans="2:47" x14ac:dyDescent="0.2">
      <c r="B87" s="94">
        <v>1230</v>
      </c>
      <c r="C87" s="148"/>
      <c r="D87" s="96" t="s">
        <v>101</v>
      </c>
      <c r="E87" s="237">
        <f t="shared" si="81"/>
        <v>0</v>
      </c>
      <c r="F87" s="238">
        <f t="shared" si="81"/>
        <v>0</v>
      </c>
      <c r="G87" s="244">
        <f t="shared" si="81"/>
        <v>0</v>
      </c>
      <c r="H87" s="245"/>
      <c r="I87" s="237">
        <v>0</v>
      </c>
      <c r="J87" s="238">
        <v>0</v>
      </c>
      <c r="K87" s="244">
        <v>0</v>
      </c>
      <c r="L87" s="245"/>
      <c r="M87" s="237">
        <v>0</v>
      </c>
      <c r="N87" s="238">
        <v>0</v>
      </c>
      <c r="O87" s="244">
        <v>0</v>
      </c>
      <c r="P87" s="245"/>
      <c r="Q87" s="237">
        <v>0</v>
      </c>
      <c r="R87" s="238">
        <v>0</v>
      </c>
      <c r="S87" s="244">
        <v>0</v>
      </c>
      <c r="T87" s="245"/>
      <c r="U87" s="237">
        <v>0</v>
      </c>
      <c r="V87" s="238">
        <v>0</v>
      </c>
      <c r="W87" s="244">
        <v>0</v>
      </c>
      <c r="X87" s="245"/>
      <c r="Y87" s="237">
        <v>0</v>
      </c>
      <c r="Z87" s="238">
        <v>0</v>
      </c>
      <c r="AA87" s="244">
        <v>0</v>
      </c>
      <c r="AB87" s="245"/>
      <c r="AC87" s="237">
        <v>0</v>
      </c>
      <c r="AD87" s="238">
        <v>0</v>
      </c>
      <c r="AE87" s="244">
        <v>0</v>
      </c>
      <c r="AF87" s="245"/>
      <c r="AG87" s="237">
        <v>0</v>
      </c>
      <c r="AH87" s="238">
        <v>0</v>
      </c>
      <c r="AI87" s="244">
        <v>0</v>
      </c>
      <c r="AJ87" s="245"/>
      <c r="AK87" s="237">
        <v>0</v>
      </c>
      <c r="AL87" s="238">
        <v>0</v>
      </c>
      <c r="AM87" s="244">
        <v>0</v>
      </c>
      <c r="AN87" s="245"/>
      <c r="AO87" s="237">
        <v>0</v>
      </c>
      <c r="AP87" s="238">
        <v>0</v>
      </c>
      <c r="AQ87" s="244">
        <v>0</v>
      </c>
      <c r="AR87" s="245"/>
      <c r="AS87" s="237">
        <v>0</v>
      </c>
      <c r="AT87" s="238">
        <v>0</v>
      </c>
      <c r="AU87" s="244">
        <v>0</v>
      </c>
    </row>
    <row r="88" spans="2:47" x14ac:dyDescent="0.2">
      <c r="B88" s="94">
        <v>1240</v>
      </c>
      <c r="C88" s="148"/>
      <c r="D88" s="96" t="s">
        <v>102</v>
      </c>
      <c r="E88" s="237">
        <f t="shared" si="81"/>
        <v>0</v>
      </c>
      <c r="F88" s="238">
        <f t="shared" si="81"/>
        <v>0</v>
      </c>
      <c r="G88" s="244">
        <f t="shared" si="81"/>
        <v>0</v>
      </c>
      <c r="H88" s="245"/>
      <c r="I88" s="237">
        <v>0</v>
      </c>
      <c r="J88" s="238">
        <v>0</v>
      </c>
      <c r="K88" s="244">
        <v>0</v>
      </c>
      <c r="L88" s="245"/>
      <c r="M88" s="237">
        <v>0</v>
      </c>
      <c r="N88" s="238">
        <v>0</v>
      </c>
      <c r="O88" s="244">
        <v>0</v>
      </c>
      <c r="P88" s="245"/>
      <c r="Q88" s="237">
        <v>0</v>
      </c>
      <c r="R88" s="238">
        <v>0</v>
      </c>
      <c r="S88" s="244">
        <v>0</v>
      </c>
      <c r="T88" s="245"/>
      <c r="U88" s="237">
        <v>0</v>
      </c>
      <c r="V88" s="238">
        <v>0</v>
      </c>
      <c r="W88" s="244">
        <v>0</v>
      </c>
      <c r="X88" s="245"/>
      <c r="Y88" s="237">
        <v>0</v>
      </c>
      <c r="Z88" s="238">
        <v>0</v>
      </c>
      <c r="AA88" s="244">
        <v>0</v>
      </c>
      <c r="AB88" s="245"/>
      <c r="AC88" s="237">
        <v>0</v>
      </c>
      <c r="AD88" s="238">
        <v>0</v>
      </c>
      <c r="AE88" s="244">
        <v>0</v>
      </c>
      <c r="AF88" s="245"/>
      <c r="AG88" s="237">
        <v>0</v>
      </c>
      <c r="AH88" s="238">
        <v>0</v>
      </c>
      <c r="AI88" s="244">
        <v>0</v>
      </c>
      <c r="AJ88" s="245"/>
      <c r="AK88" s="237">
        <v>0</v>
      </c>
      <c r="AL88" s="238">
        <v>0</v>
      </c>
      <c r="AM88" s="244">
        <v>0</v>
      </c>
      <c r="AN88" s="245"/>
      <c r="AO88" s="237">
        <v>0</v>
      </c>
      <c r="AP88" s="238">
        <v>0</v>
      </c>
      <c r="AQ88" s="244">
        <v>0</v>
      </c>
      <c r="AR88" s="245"/>
      <c r="AS88" s="237">
        <v>0</v>
      </c>
      <c r="AT88" s="238">
        <v>0</v>
      </c>
      <c r="AU88" s="244">
        <v>0</v>
      </c>
    </row>
    <row r="89" spans="2:47" x14ac:dyDescent="0.2">
      <c r="B89" s="94">
        <v>1250</v>
      </c>
      <c r="C89" s="148"/>
      <c r="D89" s="96" t="s">
        <v>103</v>
      </c>
      <c r="E89" s="237">
        <f t="shared" si="81"/>
        <v>0</v>
      </c>
      <c r="F89" s="238">
        <f t="shared" si="81"/>
        <v>0</v>
      </c>
      <c r="G89" s="244">
        <f t="shared" si="81"/>
        <v>0</v>
      </c>
      <c r="H89" s="245"/>
      <c r="I89" s="237">
        <v>0</v>
      </c>
      <c r="J89" s="238">
        <v>0</v>
      </c>
      <c r="K89" s="244">
        <v>0</v>
      </c>
      <c r="L89" s="245"/>
      <c r="M89" s="237">
        <v>0</v>
      </c>
      <c r="N89" s="238">
        <v>0</v>
      </c>
      <c r="O89" s="244">
        <v>0</v>
      </c>
      <c r="P89" s="245"/>
      <c r="Q89" s="237">
        <v>0</v>
      </c>
      <c r="R89" s="238">
        <v>0</v>
      </c>
      <c r="S89" s="244">
        <v>0</v>
      </c>
      <c r="T89" s="245"/>
      <c r="U89" s="237">
        <v>0</v>
      </c>
      <c r="V89" s="238">
        <v>0</v>
      </c>
      <c r="W89" s="244">
        <v>0</v>
      </c>
      <c r="X89" s="245"/>
      <c r="Y89" s="237">
        <v>0</v>
      </c>
      <c r="Z89" s="238">
        <v>0</v>
      </c>
      <c r="AA89" s="244">
        <v>0</v>
      </c>
      <c r="AB89" s="245"/>
      <c r="AC89" s="237">
        <v>0</v>
      </c>
      <c r="AD89" s="238">
        <v>0</v>
      </c>
      <c r="AE89" s="244">
        <v>0</v>
      </c>
      <c r="AF89" s="245"/>
      <c r="AG89" s="237">
        <v>0</v>
      </c>
      <c r="AH89" s="238">
        <v>0</v>
      </c>
      <c r="AI89" s="244">
        <v>0</v>
      </c>
      <c r="AJ89" s="245"/>
      <c r="AK89" s="237">
        <v>0</v>
      </c>
      <c r="AL89" s="238">
        <v>0</v>
      </c>
      <c r="AM89" s="244">
        <v>0</v>
      </c>
      <c r="AN89" s="245"/>
      <c r="AO89" s="237">
        <v>0</v>
      </c>
      <c r="AP89" s="238">
        <v>0</v>
      </c>
      <c r="AQ89" s="244">
        <v>0</v>
      </c>
      <c r="AR89" s="245"/>
      <c r="AS89" s="237">
        <v>0</v>
      </c>
      <c r="AT89" s="238">
        <v>0</v>
      </c>
      <c r="AU89" s="244">
        <v>0</v>
      </c>
    </row>
    <row r="90" spans="2:47" x14ac:dyDescent="0.2">
      <c r="B90" s="94">
        <v>1260</v>
      </c>
      <c r="C90" s="148"/>
      <c r="D90" s="96" t="s">
        <v>104</v>
      </c>
      <c r="E90" s="237">
        <f t="shared" si="81"/>
        <v>0</v>
      </c>
      <c r="F90" s="238">
        <f t="shared" si="81"/>
        <v>0</v>
      </c>
      <c r="G90" s="244">
        <f t="shared" si="81"/>
        <v>0</v>
      </c>
      <c r="H90" s="245"/>
      <c r="I90" s="237">
        <v>0</v>
      </c>
      <c r="J90" s="238">
        <v>0</v>
      </c>
      <c r="K90" s="244">
        <v>0</v>
      </c>
      <c r="L90" s="245"/>
      <c r="M90" s="237">
        <v>0</v>
      </c>
      <c r="N90" s="238">
        <v>0</v>
      </c>
      <c r="O90" s="244">
        <v>0</v>
      </c>
      <c r="P90" s="245"/>
      <c r="Q90" s="237">
        <v>0</v>
      </c>
      <c r="R90" s="238">
        <v>0</v>
      </c>
      <c r="S90" s="244">
        <v>0</v>
      </c>
      <c r="T90" s="245"/>
      <c r="U90" s="237">
        <v>0</v>
      </c>
      <c r="V90" s="238">
        <v>0</v>
      </c>
      <c r="W90" s="244">
        <v>0</v>
      </c>
      <c r="X90" s="245"/>
      <c r="Y90" s="237">
        <v>0</v>
      </c>
      <c r="Z90" s="238">
        <v>0</v>
      </c>
      <c r="AA90" s="244">
        <v>0</v>
      </c>
      <c r="AB90" s="245"/>
      <c r="AC90" s="237">
        <v>0</v>
      </c>
      <c r="AD90" s="238">
        <v>0</v>
      </c>
      <c r="AE90" s="244">
        <v>0</v>
      </c>
      <c r="AF90" s="245"/>
      <c r="AG90" s="237">
        <v>0</v>
      </c>
      <c r="AH90" s="238">
        <v>0</v>
      </c>
      <c r="AI90" s="244">
        <v>0</v>
      </c>
      <c r="AJ90" s="245"/>
      <c r="AK90" s="237">
        <v>0</v>
      </c>
      <c r="AL90" s="238">
        <v>0</v>
      </c>
      <c r="AM90" s="244">
        <v>0</v>
      </c>
      <c r="AN90" s="245"/>
      <c r="AO90" s="237">
        <v>0</v>
      </c>
      <c r="AP90" s="238">
        <v>0</v>
      </c>
      <c r="AQ90" s="244">
        <v>0</v>
      </c>
      <c r="AR90" s="245"/>
      <c r="AS90" s="237">
        <v>0</v>
      </c>
      <c r="AT90" s="238">
        <v>0</v>
      </c>
      <c r="AU90" s="244">
        <v>0</v>
      </c>
    </row>
    <row r="91" spans="2:47" x14ac:dyDescent="0.2">
      <c r="B91" s="94">
        <v>1270</v>
      </c>
      <c r="C91" s="148"/>
      <c r="D91" s="96" t="s">
        <v>105</v>
      </c>
      <c r="E91" s="237">
        <f t="shared" si="81"/>
        <v>0</v>
      </c>
      <c r="F91" s="238">
        <f t="shared" si="81"/>
        <v>0</v>
      </c>
      <c r="G91" s="244">
        <f t="shared" si="81"/>
        <v>0</v>
      </c>
      <c r="H91" s="245"/>
      <c r="I91" s="237">
        <v>0</v>
      </c>
      <c r="J91" s="238">
        <v>0</v>
      </c>
      <c r="K91" s="244">
        <v>0</v>
      </c>
      <c r="L91" s="245"/>
      <c r="M91" s="237">
        <v>0</v>
      </c>
      <c r="N91" s="238">
        <v>0</v>
      </c>
      <c r="O91" s="244">
        <v>0</v>
      </c>
      <c r="P91" s="245"/>
      <c r="Q91" s="237">
        <v>0</v>
      </c>
      <c r="R91" s="238">
        <v>0</v>
      </c>
      <c r="S91" s="244">
        <v>0</v>
      </c>
      <c r="T91" s="245"/>
      <c r="U91" s="237">
        <v>0</v>
      </c>
      <c r="V91" s="238">
        <v>0</v>
      </c>
      <c r="W91" s="244">
        <v>0</v>
      </c>
      <c r="X91" s="245"/>
      <c r="Y91" s="237">
        <v>0</v>
      </c>
      <c r="Z91" s="238">
        <v>0</v>
      </c>
      <c r="AA91" s="244">
        <v>0</v>
      </c>
      <c r="AB91" s="245"/>
      <c r="AC91" s="237">
        <v>0</v>
      </c>
      <c r="AD91" s="238">
        <v>0</v>
      </c>
      <c r="AE91" s="244">
        <v>0</v>
      </c>
      <c r="AF91" s="245"/>
      <c r="AG91" s="237">
        <v>0</v>
      </c>
      <c r="AH91" s="238">
        <v>0</v>
      </c>
      <c r="AI91" s="244">
        <v>0</v>
      </c>
      <c r="AJ91" s="245"/>
      <c r="AK91" s="237">
        <v>0</v>
      </c>
      <c r="AL91" s="238">
        <v>0</v>
      </c>
      <c r="AM91" s="244">
        <v>0</v>
      </c>
      <c r="AN91" s="245"/>
      <c r="AO91" s="237">
        <v>0</v>
      </c>
      <c r="AP91" s="238">
        <v>0</v>
      </c>
      <c r="AQ91" s="244">
        <v>0</v>
      </c>
      <c r="AR91" s="245"/>
      <c r="AS91" s="237">
        <v>0</v>
      </c>
      <c r="AT91" s="238">
        <v>0</v>
      </c>
      <c r="AU91" s="244">
        <v>0</v>
      </c>
    </row>
    <row r="92" spans="2:47" x14ac:dyDescent="0.2">
      <c r="B92" s="94">
        <v>1280</v>
      </c>
      <c r="C92" s="148"/>
      <c r="D92" s="96" t="s">
        <v>106</v>
      </c>
      <c r="E92" s="237">
        <f t="shared" si="81"/>
        <v>0</v>
      </c>
      <c r="F92" s="238">
        <f t="shared" si="81"/>
        <v>0</v>
      </c>
      <c r="G92" s="244">
        <f t="shared" si="81"/>
        <v>0</v>
      </c>
      <c r="H92" s="245"/>
      <c r="I92" s="237">
        <v>0</v>
      </c>
      <c r="J92" s="238">
        <v>0</v>
      </c>
      <c r="K92" s="244">
        <v>0</v>
      </c>
      <c r="L92" s="245"/>
      <c r="M92" s="237">
        <v>0</v>
      </c>
      <c r="N92" s="238">
        <v>0</v>
      </c>
      <c r="O92" s="244">
        <v>0</v>
      </c>
      <c r="P92" s="245"/>
      <c r="Q92" s="237">
        <v>0</v>
      </c>
      <c r="R92" s="238">
        <v>0</v>
      </c>
      <c r="S92" s="244">
        <v>0</v>
      </c>
      <c r="T92" s="245"/>
      <c r="U92" s="237">
        <v>0</v>
      </c>
      <c r="V92" s="238">
        <v>0</v>
      </c>
      <c r="W92" s="244">
        <v>0</v>
      </c>
      <c r="X92" s="245"/>
      <c r="Y92" s="237">
        <v>0</v>
      </c>
      <c r="Z92" s="238">
        <v>0</v>
      </c>
      <c r="AA92" s="244">
        <v>0</v>
      </c>
      <c r="AB92" s="245"/>
      <c r="AC92" s="237">
        <v>0</v>
      </c>
      <c r="AD92" s="238">
        <v>0</v>
      </c>
      <c r="AE92" s="244">
        <v>0</v>
      </c>
      <c r="AF92" s="245"/>
      <c r="AG92" s="237">
        <v>0</v>
      </c>
      <c r="AH92" s="238">
        <v>0</v>
      </c>
      <c r="AI92" s="244">
        <v>0</v>
      </c>
      <c r="AJ92" s="245"/>
      <c r="AK92" s="237">
        <v>0</v>
      </c>
      <c r="AL92" s="238">
        <v>0</v>
      </c>
      <c r="AM92" s="244">
        <v>0</v>
      </c>
      <c r="AN92" s="245"/>
      <c r="AO92" s="237">
        <v>0</v>
      </c>
      <c r="AP92" s="238">
        <v>0</v>
      </c>
      <c r="AQ92" s="244">
        <v>0</v>
      </c>
      <c r="AR92" s="245"/>
      <c r="AS92" s="237">
        <v>0</v>
      </c>
      <c r="AT92" s="238">
        <v>0</v>
      </c>
      <c r="AU92" s="244">
        <v>0</v>
      </c>
    </row>
    <row r="93" spans="2:47" x14ac:dyDescent="0.2">
      <c r="B93" s="94">
        <v>1290</v>
      </c>
      <c r="C93" s="148"/>
      <c r="D93" s="96" t="s">
        <v>107</v>
      </c>
      <c r="E93" s="237">
        <f t="shared" si="81"/>
        <v>0</v>
      </c>
      <c r="F93" s="238">
        <f t="shared" si="81"/>
        <v>0</v>
      </c>
      <c r="G93" s="244">
        <f t="shared" si="81"/>
        <v>0</v>
      </c>
      <c r="H93" s="245"/>
      <c r="I93" s="237">
        <v>0</v>
      </c>
      <c r="J93" s="238">
        <v>0</v>
      </c>
      <c r="K93" s="244">
        <v>0</v>
      </c>
      <c r="L93" s="245"/>
      <c r="M93" s="237">
        <v>0</v>
      </c>
      <c r="N93" s="238">
        <v>0</v>
      </c>
      <c r="O93" s="244">
        <v>0</v>
      </c>
      <c r="P93" s="245"/>
      <c r="Q93" s="237">
        <v>0</v>
      </c>
      <c r="R93" s="238">
        <v>0</v>
      </c>
      <c r="S93" s="244">
        <v>0</v>
      </c>
      <c r="T93" s="245"/>
      <c r="U93" s="237">
        <v>0</v>
      </c>
      <c r="V93" s="238">
        <v>0</v>
      </c>
      <c r="W93" s="244">
        <v>0</v>
      </c>
      <c r="X93" s="245"/>
      <c r="Y93" s="237">
        <v>0</v>
      </c>
      <c r="Z93" s="238">
        <v>0</v>
      </c>
      <c r="AA93" s="244">
        <v>0</v>
      </c>
      <c r="AB93" s="245"/>
      <c r="AC93" s="237">
        <v>0</v>
      </c>
      <c r="AD93" s="238">
        <v>0</v>
      </c>
      <c r="AE93" s="244">
        <v>0</v>
      </c>
      <c r="AF93" s="245"/>
      <c r="AG93" s="237">
        <v>0</v>
      </c>
      <c r="AH93" s="238">
        <v>0</v>
      </c>
      <c r="AI93" s="244">
        <v>0</v>
      </c>
      <c r="AJ93" s="245"/>
      <c r="AK93" s="237">
        <v>0</v>
      </c>
      <c r="AL93" s="238">
        <v>0</v>
      </c>
      <c r="AM93" s="244">
        <v>0</v>
      </c>
      <c r="AN93" s="245"/>
      <c r="AO93" s="237">
        <v>0</v>
      </c>
      <c r="AP93" s="238">
        <v>0</v>
      </c>
      <c r="AQ93" s="244">
        <v>0</v>
      </c>
      <c r="AR93" s="245"/>
      <c r="AS93" s="237">
        <v>0</v>
      </c>
      <c r="AT93" s="238">
        <v>0</v>
      </c>
      <c r="AU93" s="244">
        <v>0</v>
      </c>
    </row>
    <row r="94" spans="2:47" x14ac:dyDescent="0.2">
      <c r="B94" s="94"/>
      <c r="C94" s="148"/>
      <c r="D94" s="96"/>
      <c r="E94" s="237"/>
      <c r="F94" s="238"/>
      <c r="G94" s="244"/>
      <c r="H94" s="245"/>
      <c r="I94" s="237"/>
      <c r="J94" s="238"/>
      <c r="K94" s="244"/>
      <c r="L94" s="245"/>
      <c r="M94" s="237"/>
      <c r="N94" s="238"/>
      <c r="O94" s="244"/>
      <c r="P94" s="245"/>
      <c r="Q94" s="237"/>
      <c r="R94" s="238"/>
      <c r="S94" s="244"/>
      <c r="T94" s="245"/>
      <c r="U94" s="237"/>
      <c r="V94" s="238"/>
      <c r="W94" s="244"/>
      <c r="X94" s="245"/>
      <c r="Y94" s="237"/>
      <c r="Z94" s="238"/>
      <c r="AA94" s="244"/>
      <c r="AB94" s="245"/>
      <c r="AC94" s="237"/>
      <c r="AD94" s="238"/>
      <c r="AE94" s="244"/>
      <c r="AF94" s="245"/>
      <c r="AG94" s="237"/>
      <c r="AH94" s="238"/>
      <c r="AI94" s="244"/>
      <c r="AJ94" s="245"/>
      <c r="AK94" s="237"/>
      <c r="AL94" s="238"/>
      <c r="AM94" s="244"/>
      <c r="AN94" s="245"/>
      <c r="AO94" s="237"/>
      <c r="AP94" s="238"/>
      <c r="AQ94" s="244"/>
      <c r="AR94" s="245"/>
      <c r="AS94" s="237"/>
      <c r="AT94" s="238"/>
      <c r="AU94" s="244"/>
    </row>
    <row r="95" spans="2:47" x14ac:dyDescent="0.2">
      <c r="B95" s="94">
        <v>1200</v>
      </c>
      <c r="C95" s="148"/>
      <c r="D95" s="97" t="s">
        <v>108</v>
      </c>
      <c r="E95" s="241">
        <f>SUM(E85:E93)</f>
        <v>0</v>
      </c>
      <c r="F95" s="242">
        <f>SUM(F85:F93)</f>
        <v>0</v>
      </c>
      <c r="G95" s="246">
        <f>SUM(G85:G93)</f>
        <v>0</v>
      </c>
      <c r="H95" s="245"/>
      <c r="I95" s="241">
        <f t="shared" ref="I95:K95" si="82">SUM(I85:I93)</f>
        <v>0</v>
      </c>
      <c r="J95" s="242">
        <f t="shared" si="82"/>
        <v>0</v>
      </c>
      <c r="K95" s="246">
        <f t="shared" si="82"/>
        <v>0</v>
      </c>
      <c r="L95" s="245"/>
      <c r="M95" s="241">
        <f t="shared" ref="M95:O95" si="83">SUM(M85:M93)</f>
        <v>0</v>
      </c>
      <c r="N95" s="242">
        <f t="shared" si="83"/>
        <v>0</v>
      </c>
      <c r="O95" s="246">
        <f t="shared" si="83"/>
        <v>0</v>
      </c>
      <c r="P95" s="245"/>
      <c r="Q95" s="241">
        <f t="shared" ref="Q95:S95" si="84">SUM(Q85:Q93)</f>
        <v>0</v>
      </c>
      <c r="R95" s="242">
        <f t="shared" si="84"/>
        <v>0</v>
      </c>
      <c r="S95" s="246">
        <f t="shared" si="84"/>
        <v>0</v>
      </c>
      <c r="T95" s="245"/>
      <c r="U95" s="241">
        <f t="shared" ref="U95:W95" si="85">SUM(U85:U93)</f>
        <v>0</v>
      </c>
      <c r="V95" s="242">
        <f t="shared" si="85"/>
        <v>0</v>
      </c>
      <c r="W95" s="246">
        <f t="shared" si="85"/>
        <v>0</v>
      </c>
      <c r="X95" s="245"/>
      <c r="Y95" s="241">
        <f t="shared" ref="Y95:AA95" si="86">SUM(Y85:Y93)</f>
        <v>0</v>
      </c>
      <c r="Z95" s="242">
        <f t="shared" si="86"/>
        <v>0</v>
      </c>
      <c r="AA95" s="246">
        <f t="shared" si="86"/>
        <v>0</v>
      </c>
      <c r="AB95" s="245"/>
      <c r="AC95" s="241">
        <f>SUM(AC85:AC93)</f>
        <v>0</v>
      </c>
      <c r="AD95" s="242">
        <f>SUM(AD85:AD93)</f>
        <v>0</v>
      </c>
      <c r="AE95" s="246">
        <f>SUM(AE85:AE93)</f>
        <v>0</v>
      </c>
      <c r="AF95" s="245"/>
      <c r="AG95" s="241">
        <f>SUM(AG85:AG93)</f>
        <v>0</v>
      </c>
      <c r="AH95" s="242">
        <f>SUM(AH85:AH93)</f>
        <v>0</v>
      </c>
      <c r="AI95" s="246">
        <f>SUM(AI85:AI93)</f>
        <v>0</v>
      </c>
      <c r="AJ95" s="245"/>
      <c r="AK95" s="241">
        <f>SUM(AK85:AK93)</f>
        <v>0</v>
      </c>
      <c r="AL95" s="242">
        <f>SUM(AL85:AL93)</f>
        <v>0</v>
      </c>
      <c r="AM95" s="246">
        <f>SUM(AM85:AM93)</f>
        <v>0</v>
      </c>
      <c r="AN95" s="245"/>
      <c r="AO95" s="241">
        <f>SUM(AO85:AO93)</f>
        <v>0</v>
      </c>
      <c r="AP95" s="242">
        <f>SUM(AP85:AP93)</f>
        <v>0</v>
      </c>
      <c r="AQ95" s="246">
        <f>SUM(AQ85:AQ93)</f>
        <v>0</v>
      </c>
      <c r="AR95" s="245"/>
      <c r="AS95" s="241">
        <f>SUM(AS85:AS93)</f>
        <v>0</v>
      </c>
      <c r="AT95" s="242">
        <f>SUM(AT85:AT93)</f>
        <v>0</v>
      </c>
      <c r="AU95" s="246">
        <f>SUM(AU85:AU93)</f>
        <v>0</v>
      </c>
    </row>
    <row r="96" spans="2:47" x14ac:dyDescent="0.2">
      <c r="B96" s="94"/>
      <c r="C96" s="148"/>
      <c r="D96" s="37"/>
      <c r="E96" s="235"/>
      <c r="F96" s="236"/>
      <c r="G96" s="250"/>
      <c r="H96" s="245"/>
      <c r="I96" s="235"/>
      <c r="J96" s="236"/>
      <c r="K96" s="250"/>
      <c r="L96" s="245"/>
      <c r="M96" s="235"/>
      <c r="N96" s="236"/>
      <c r="O96" s="250"/>
      <c r="P96" s="245"/>
      <c r="Q96" s="235"/>
      <c r="R96" s="236"/>
      <c r="S96" s="250"/>
      <c r="T96" s="245"/>
      <c r="U96" s="235"/>
      <c r="V96" s="236"/>
      <c r="W96" s="250"/>
      <c r="X96" s="245"/>
      <c r="Y96" s="235"/>
      <c r="Z96" s="236"/>
      <c r="AA96" s="250"/>
      <c r="AB96" s="245"/>
      <c r="AC96" s="235"/>
      <c r="AD96" s="236"/>
      <c r="AE96" s="250"/>
      <c r="AF96" s="245"/>
      <c r="AG96" s="235"/>
      <c r="AH96" s="236"/>
      <c r="AI96" s="250"/>
      <c r="AJ96" s="245"/>
      <c r="AK96" s="235"/>
      <c r="AL96" s="236"/>
      <c r="AM96" s="250"/>
      <c r="AN96" s="245"/>
      <c r="AO96" s="235"/>
      <c r="AP96" s="236"/>
      <c r="AQ96" s="250"/>
      <c r="AR96" s="245"/>
      <c r="AS96" s="235"/>
      <c r="AT96" s="236"/>
      <c r="AU96" s="250"/>
    </row>
    <row r="97" spans="2:47" x14ac:dyDescent="0.2">
      <c r="B97" s="94">
        <v>1000</v>
      </c>
      <c r="C97" s="148"/>
      <c r="D97" s="37" t="s">
        <v>109</v>
      </c>
      <c r="E97" s="235">
        <f>+E95+E82</f>
        <v>0</v>
      </c>
      <c r="F97" s="236">
        <f>+F95+F82</f>
        <v>0</v>
      </c>
      <c r="G97" s="250">
        <f>+G95+G82</f>
        <v>0</v>
      </c>
      <c r="H97" s="245"/>
      <c r="I97" s="235">
        <f t="shared" ref="I97:K97" si="87">+I95+I82</f>
        <v>0</v>
      </c>
      <c r="J97" s="236">
        <f t="shared" si="87"/>
        <v>0</v>
      </c>
      <c r="K97" s="250">
        <f t="shared" si="87"/>
        <v>0</v>
      </c>
      <c r="L97" s="245"/>
      <c r="M97" s="235">
        <f t="shared" ref="M97:O97" si="88">+M95+M82</f>
        <v>0</v>
      </c>
      <c r="N97" s="236">
        <f t="shared" si="88"/>
        <v>0</v>
      </c>
      <c r="O97" s="250">
        <f t="shared" si="88"/>
        <v>0</v>
      </c>
      <c r="P97" s="245"/>
      <c r="Q97" s="235">
        <f t="shared" ref="Q97:S97" si="89">+Q95+Q82</f>
        <v>0</v>
      </c>
      <c r="R97" s="236">
        <f t="shared" si="89"/>
        <v>0</v>
      </c>
      <c r="S97" s="250">
        <f t="shared" si="89"/>
        <v>0</v>
      </c>
      <c r="T97" s="245"/>
      <c r="U97" s="235">
        <f t="shared" ref="U97:W97" si="90">+U95+U82</f>
        <v>0</v>
      </c>
      <c r="V97" s="236">
        <f t="shared" si="90"/>
        <v>0</v>
      </c>
      <c r="W97" s="250">
        <f t="shared" si="90"/>
        <v>0</v>
      </c>
      <c r="X97" s="245"/>
      <c r="Y97" s="235">
        <f t="shared" ref="Y97:AA97" si="91">+Y95+Y82</f>
        <v>0</v>
      </c>
      <c r="Z97" s="236">
        <f t="shared" si="91"/>
        <v>0</v>
      </c>
      <c r="AA97" s="250">
        <f t="shared" si="91"/>
        <v>0</v>
      </c>
      <c r="AB97" s="245"/>
      <c r="AC97" s="235">
        <f>+AC95+AC82</f>
        <v>0</v>
      </c>
      <c r="AD97" s="236">
        <f>+AD95+AD82</f>
        <v>0</v>
      </c>
      <c r="AE97" s="250">
        <f>+AE95+AE82</f>
        <v>0</v>
      </c>
      <c r="AF97" s="245"/>
      <c r="AG97" s="235">
        <f>+AG95+AG82</f>
        <v>0</v>
      </c>
      <c r="AH97" s="236">
        <f>+AH95+AH82</f>
        <v>0</v>
      </c>
      <c r="AI97" s="250">
        <f>+AI95+AI82</f>
        <v>0</v>
      </c>
      <c r="AJ97" s="245"/>
      <c r="AK97" s="235">
        <f>+AK95+AK82</f>
        <v>0</v>
      </c>
      <c r="AL97" s="236">
        <f>+AL95+AL82</f>
        <v>0</v>
      </c>
      <c r="AM97" s="250">
        <f>+AM95+AM82</f>
        <v>0</v>
      </c>
      <c r="AN97" s="245"/>
      <c r="AO97" s="235">
        <f>+AO95+AO82</f>
        <v>0</v>
      </c>
      <c r="AP97" s="236">
        <f>+AP95+AP82</f>
        <v>0</v>
      </c>
      <c r="AQ97" s="250">
        <f>+AQ95+AQ82</f>
        <v>0</v>
      </c>
      <c r="AR97" s="245"/>
      <c r="AS97" s="235">
        <f>+AS95+AS82</f>
        <v>0</v>
      </c>
      <c r="AT97" s="236">
        <f>+AT95+AT82</f>
        <v>0</v>
      </c>
      <c r="AU97" s="250">
        <f>+AU95+AU82</f>
        <v>0</v>
      </c>
    </row>
    <row r="98" spans="2:47" x14ac:dyDescent="0.2">
      <c r="B98" s="95"/>
      <c r="C98" s="149"/>
      <c r="D98" s="150"/>
      <c r="E98" s="251"/>
      <c r="F98" s="252"/>
      <c r="G98" s="253"/>
      <c r="H98" s="245"/>
      <c r="I98" s="251"/>
      <c r="J98" s="252"/>
      <c r="K98" s="253"/>
      <c r="L98" s="245"/>
      <c r="M98" s="251"/>
      <c r="N98" s="252"/>
      <c r="O98" s="253"/>
      <c r="P98" s="245"/>
      <c r="Q98" s="251"/>
      <c r="R98" s="252"/>
      <c r="S98" s="253"/>
      <c r="T98" s="245"/>
      <c r="U98" s="251"/>
      <c r="V98" s="252"/>
      <c r="W98" s="253"/>
      <c r="X98" s="245"/>
      <c r="Y98" s="251"/>
      <c r="Z98" s="252"/>
      <c r="AA98" s="253"/>
      <c r="AB98" s="245"/>
      <c r="AC98" s="251"/>
      <c r="AD98" s="252"/>
      <c r="AE98" s="253"/>
      <c r="AF98" s="245"/>
      <c r="AG98" s="251"/>
      <c r="AH98" s="252"/>
      <c r="AI98" s="253"/>
      <c r="AJ98" s="245"/>
      <c r="AK98" s="251"/>
      <c r="AL98" s="252"/>
      <c r="AM98" s="253"/>
      <c r="AN98" s="245"/>
      <c r="AO98" s="251"/>
      <c r="AP98" s="252"/>
      <c r="AQ98" s="253"/>
      <c r="AR98" s="245"/>
      <c r="AS98" s="251"/>
      <c r="AT98" s="252"/>
      <c r="AU98" s="253"/>
    </row>
    <row r="99" spans="2:47" x14ac:dyDescent="0.2">
      <c r="B99" s="93"/>
      <c r="C99" s="36" t="s">
        <v>110</v>
      </c>
      <c r="E99" s="254"/>
      <c r="F99" s="255"/>
      <c r="G99" s="255"/>
      <c r="H99" s="245"/>
      <c r="I99" s="254"/>
      <c r="J99" s="255"/>
      <c r="K99" s="255"/>
      <c r="L99" s="245"/>
      <c r="M99" s="254"/>
      <c r="N99" s="255"/>
      <c r="O99" s="255"/>
      <c r="P99" s="245"/>
      <c r="Q99" s="254"/>
      <c r="R99" s="255"/>
      <c r="S99" s="255"/>
      <c r="T99" s="245"/>
      <c r="U99" s="254"/>
      <c r="V99" s="255"/>
      <c r="W99" s="255"/>
      <c r="X99" s="245"/>
      <c r="Y99" s="254"/>
      <c r="Z99" s="255"/>
      <c r="AA99" s="255"/>
      <c r="AB99" s="245"/>
      <c r="AC99" s="254"/>
      <c r="AD99" s="255"/>
      <c r="AE99" s="255"/>
      <c r="AF99" s="245"/>
      <c r="AG99" s="254"/>
      <c r="AH99" s="255"/>
      <c r="AI99" s="255"/>
      <c r="AJ99" s="245"/>
      <c r="AK99" s="254"/>
      <c r="AL99" s="255"/>
      <c r="AM99" s="255"/>
      <c r="AN99" s="245"/>
      <c r="AO99" s="254"/>
      <c r="AP99" s="255"/>
      <c r="AQ99" s="255"/>
      <c r="AR99" s="245"/>
      <c r="AS99" s="254"/>
      <c r="AT99" s="255"/>
      <c r="AU99" s="255"/>
    </row>
    <row r="100" spans="2:47" x14ac:dyDescent="0.2">
      <c r="B100" s="94"/>
      <c r="C100" s="148"/>
      <c r="D100" s="37"/>
      <c r="E100" s="256"/>
      <c r="F100" s="257"/>
      <c r="G100" s="257"/>
      <c r="H100" s="245"/>
      <c r="I100" s="256"/>
      <c r="J100" s="257"/>
      <c r="K100" s="257"/>
      <c r="L100" s="245"/>
      <c r="M100" s="256"/>
      <c r="N100" s="257"/>
      <c r="O100" s="257"/>
      <c r="P100" s="245"/>
      <c r="Q100" s="256"/>
      <c r="R100" s="257"/>
      <c r="S100" s="257"/>
      <c r="T100" s="245"/>
      <c r="U100" s="256"/>
      <c r="V100" s="257"/>
      <c r="W100" s="257"/>
      <c r="X100" s="245"/>
      <c r="Y100" s="256"/>
      <c r="Z100" s="257"/>
      <c r="AA100" s="257"/>
      <c r="AB100" s="245"/>
      <c r="AC100" s="256"/>
      <c r="AD100" s="257"/>
      <c r="AE100" s="257"/>
      <c r="AF100" s="245"/>
      <c r="AG100" s="256"/>
      <c r="AH100" s="257"/>
      <c r="AI100" s="257"/>
      <c r="AJ100" s="245"/>
      <c r="AK100" s="256"/>
      <c r="AL100" s="257"/>
      <c r="AM100" s="257"/>
      <c r="AN100" s="245"/>
      <c r="AO100" s="256"/>
      <c r="AP100" s="257"/>
      <c r="AQ100" s="257"/>
      <c r="AR100" s="245"/>
      <c r="AS100" s="256"/>
      <c r="AT100" s="257"/>
      <c r="AU100" s="257"/>
    </row>
    <row r="101" spans="2:47" x14ac:dyDescent="0.2">
      <c r="B101" s="94"/>
      <c r="C101" s="36" t="s">
        <v>111</v>
      </c>
      <c r="E101" s="235"/>
      <c r="F101" s="236"/>
      <c r="G101" s="236"/>
      <c r="H101" s="245"/>
      <c r="I101" s="235"/>
      <c r="J101" s="236"/>
      <c r="K101" s="236"/>
      <c r="L101" s="245"/>
      <c r="M101" s="235"/>
      <c r="N101" s="236"/>
      <c r="O101" s="236"/>
      <c r="P101" s="245"/>
      <c r="Q101" s="235"/>
      <c r="R101" s="236"/>
      <c r="S101" s="236"/>
      <c r="T101" s="245"/>
      <c r="U101" s="235"/>
      <c r="V101" s="236"/>
      <c r="W101" s="236"/>
      <c r="X101" s="245"/>
      <c r="Y101" s="235"/>
      <c r="Z101" s="236"/>
      <c r="AA101" s="236"/>
      <c r="AB101" s="245"/>
      <c r="AC101" s="235"/>
      <c r="AD101" s="236"/>
      <c r="AE101" s="236"/>
      <c r="AF101" s="245"/>
      <c r="AG101" s="235"/>
      <c r="AH101" s="236"/>
      <c r="AI101" s="236"/>
      <c r="AJ101" s="245"/>
      <c r="AK101" s="235"/>
      <c r="AL101" s="236"/>
      <c r="AM101" s="236"/>
      <c r="AN101" s="245"/>
      <c r="AO101" s="235"/>
      <c r="AP101" s="236"/>
      <c r="AQ101" s="236"/>
      <c r="AR101" s="245"/>
      <c r="AS101" s="235"/>
      <c r="AT101" s="236"/>
      <c r="AU101" s="236"/>
    </row>
    <row r="102" spans="2:47" x14ac:dyDescent="0.2">
      <c r="B102" s="94">
        <v>2110</v>
      </c>
      <c r="C102" s="148"/>
      <c r="D102" s="96" t="s">
        <v>112</v>
      </c>
      <c r="E102" s="237">
        <f t="shared" ref="E102:G109" si="92">+I102+M102+Q102+U102+Y102+AC102+AG102+AK102+AO102+AS102</f>
        <v>0</v>
      </c>
      <c r="F102" s="238">
        <f t="shared" si="92"/>
        <v>0</v>
      </c>
      <c r="G102" s="238">
        <f t="shared" si="92"/>
        <v>0</v>
      </c>
      <c r="H102" s="245"/>
      <c r="I102" s="237">
        <v>0</v>
      </c>
      <c r="J102" s="238">
        <v>0</v>
      </c>
      <c r="K102" s="238">
        <v>0</v>
      </c>
      <c r="L102" s="245"/>
      <c r="M102" s="237">
        <v>0</v>
      </c>
      <c r="N102" s="238">
        <v>0</v>
      </c>
      <c r="O102" s="238">
        <v>0</v>
      </c>
      <c r="P102" s="245"/>
      <c r="Q102" s="237">
        <v>0</v>
      </c>
      <c r="R102" s="238">
        <v>0</v>
      </c>
      <c r="S102" s="238">
        <v>0</v>
      </c>
      <c r="T102" s="245"/>
      <c r="U102" s="237">
        <v>0</v>
      </c>
      <c r="V102" s="238">
        <v>0</v>
      </c>
      <c r="W102" s="238">
        <v>0</v>
      </c>
      <c r="X102" s="245"/>
      <c r="Y102" s="237">
        <v>0</v>
      </c>
      <c r="Z102" s="238">
        <v>0</v>
      </c>
      <c r="AA102" s="238">
        <v>0</v>
      </c>
      <c r="AB102" s="245"/>
      <c r="AC102" s="237">
        <v>0</v>
      </c>
      <c r="AD102" s="238">
        <v>0</v>
      </c>
      <c r="AE102" s="238">
        <v>0</v>
      </c>
      <c r="AF102" s="245"/>
      <c r="AG102" s="237">
        <v>0</v>
      </c>
      <c r="AH102" s="238">
        <v>0</v>
      </c>
      <c r="AI102" s="238">
        <v>0</v>
      </c>
      <c r="AJ102" s="245"/>
      <c r="AK102" s="237">
        <v>0</v>
      </c>
      <c r="AL102" s="238">
        <v>0</v>
      </c>
      <c r="AM102" s="238">
        <v>0</v>
      </c>
      <c r="AN102" s="245"/>
      <c r="AO102" s="237">
        <v>0</v>
      </c>
      <c r="AP102" s="238">
        <v>0</v>
      </c>
      <c r="AQ102" s="238">
        <v>0</v>
      </c>
      <c r="AR102" s="245"/>
      <c r="AS102" s="237">
        <v>0</v>
      </c>
      <c r="AT102" s="238">
        <v>0</v>
      </c>
      <c r="AU102" s="238">
        <v>0</v>
      </c>
    </row>
    <row r="103" spans="2:47" x14ac:dyDescent="0.2">
      <c r="B103" s="94">
        <v>2120</v>
      </c>
      <c r="C103" s="148"/>
      <c r="D103" s="96" t="s">
        <v>113</v>
      </c>
      <c r="E103" s="237">
        <f t="shared" si="92"/>
        <v>0</v>
      </c>
      <c r="F103" s="238">
        <f t="shared" si="92"/>
        <v>0</v>
      </c>
      <c r="G103" s="238">
        <f t="shared" si="92"/>
        <v>0</v>
      </c>
      <c r="H103" s="245"/>
      <c r="I103" s="237">
        <v>0</v>
      </c>
      <c r="J103" s="238">
        <v>0</v>
      </c>
      <c r="K103" s="238">
        <v>0</v>
      </c>
      <c r="L103" s="245"/>
      <c r="M103" s="237">
        <v>0</v>
      </c>
      <c r="N103" s="238">
        <v>0</v>
      </c>
      <c r="O103" s="238">
        <v>0</v>
      </c>
      <c r="P103" s="245"/>
      <c r="Q103" s="237">
        <v>0</v>
      </c>
      <c r="R103" s="238">
        <v>0</v>
      </c>
      <c r="S103" s="238">
        <v>0</v>
      </c>
      <c r="T103" s="245"/>
      <c r="U103" s="237">
        <v>0</v>
      </c>
      <c r="V103" s="238">
        <v>0</v>
      </c>
      <c r="W103" s="238">
        <v>0</v>
      </c>
      <c r="X103" s="245"/>
      <c r="Y103" s="237">
        <v>0</v>
      </c>
      <c r="Z103" s="238">
        <v>0</v>
      </c>
      <c r="AA103" s="238">
        <v>0</v>
      </c>
      <c r="AB103" s="245"/>
      <c r="AC103" s="237">
        <v>0</v>
      </c>
      <c r="AD103" s="238">
        <v>0</v>
      </c>
      <c r="AE103" s="238">
        <v>0</v>
      </c>
      <c r="AF103" s="245"/>
      <c r="AG103" s="237">
        <v>0</v>
      </c>
      <c r="AH103" s="238">
        <v>0</v>
      </c>
      <c r="AI103" s="238">
        <v>0</v>
      </c>
      <c r="AJ103" s="245"/>
      <c r="AK103" s="237">
        <v>0</v>
      </c>
      <c r="AL103" s="238">
        <v>0</v>
      </c>
      <c r="AM103" s="238">
        <v>0</v>
      </c>
      <c r="AN103" s="245"/>
      <c r="AO103" s="237">
        <v>0</v>
      </c>
      <c r="AP103" s="238">
        <v>0</v>
      </c>
      <c r="AQ103" s="238">
        <v>0</v>
      </c>
      <c r="AR103" s="245"/>
      <c r="AS103" s="237">
        <v>0</v>
      </c>
      <c r="AT103" s="238">
        <v>0</v>
      </c>
      <c r="AU103" s="238">
        <v>0</v>
      </c>
    </row>
    <row r="104" spans="2:47" x14ac:dyDescent="0.2">
      <c r="B104" s="94">
        <v>2130</v>
      </c>
      <c r="C104" s="148"/>
      <c r="D104" s="96" t="s">
        <v>114</v>
      </c>
      <c r="E104" s="237">
        <f t="shared" si="92"/>
        <v>0</v>
      </c>
      <c r="F104" s="238">
        <f t="shared" si="92"/>
        <v>0</v>
      </c>
      <c r="G104" s="238">
        <f t="shared" si="92"/>
        <v>0</v>
      </c>
      <c r="H104" s="245"/>
      <c r="I104" s="237">
        <v>0</v>
      </c>
      <c r="J104" s="238">
        <v>0</v>
      </c>
      <c r="K104" s="238">
        <v>0</v>
      </c>
      <c r="L104" s="245"/>
      <c r="M104" s="237">
        <v>0</v>
      </c>
      <c r="N104" s="238">
        <v>0</v>
      </c>
      <c r="O104" s="238">
        <v>0</v>
      </c>
      <c r="P104" s="245"/>
      <c r="Q104" s="237">
        <v>0</v>
      </c>
      <c r="R104" s="238">
        <v>0</v>
      </c>
      <c r="S104" s="238">
        <v>0</v>
      </c>
      <c r="T104" s="245"/>
      <c r="U104" s="237">
        <v>0</v>
      </c>
      <c r="V104" s="238">
        <v>0</v>
      </c>
      <c r="W104" s="238">
        <v>0</v>
      </c>
      <c r="X104" s="245"/>
      <c r="Y104" s="237">
        <v>0</v>
      </c>
      <c r="Z104" s="238">
        <v>0</v>
      </c>
      <c r="AA104" s="238">
        <v>0</v>
      </c>
      <c r="AB104" s="245"/>
      <c r="AC104" s="237">
        <v>0</v>
      </c>
      <c r="AD104" s="238">
        <v>0</v>
      </c>
      <c r="AE104" s="238">
        <v>0</v>
      </c>
      <c r="AF104" s="245"/>
      <c r="AG104" s="237">
        <v>0</v>
      </c>
      <c r="AH104" s="238">
        <v>0</v>
      </c>
      <c r="AI104" s="238">
        <v>0</v>
      </c>
      <c r="AJ104" s="245"/>
      <c r="AK104" s="237">
        <v>0</v>
      </c>
      <c r="AL104" s="238">
        <v>0</v>
      </c>
      <c r="AM104" s="238">
        <v>0</v>
      </c>
      <c r="AN104" s="245"/>
      <c r="AO104" s="237">
        <v>0</v>
      </c>
      <c r="AP104" s="238">
        <v>0</v>
      </c>
      <c r="AQ104" s="238">
        <v>0</v>
      </c>
      <c r="AR104" s="245"/>
      <c r="AS104" s="237">
        <v>0</v>
      </c>
      <c r="AT104" s="238">
        <v>0</v>
      </c>
      <c r="AU104" s="238">
        <v>0</v>
      </c>
    </row>
    <row r="105" spans="2:47" x14ac:dyDescent="0.2">
      <c r="B105" s="94">
        <v>2140</v>
      </c>
      <c r="C105" s="148"/>
      <c r="D105" s="96" t="s">
        <v>115</v>
      </c>
      <c r="E105" s="237">
        <f t="shared" si="92"/>
        <v>0</v>
      </c>
      <c r="F105" s="238">
        <f t="shared" si="92"/>
        <v>0</v>
      </c>
      <c r="G105" s="238">
        <f t="shared" si="92"/>
        <v>0</v>
      </c>
      <c r="H105" s="245"/>
      <c r="I105" s="237">
        <v>0</v>
      </c>
      <c r="J105" s="238">
        <v>0</v>
      </c>
      <c r="K105" s="238">
        <v>0</v>
      </c>
      <c r="L105" s="245"/>
      <c r="M105" s="237">
        <v>0</v>
      </c>
      <c r="N105" s="238">
        <v>0</v>
      </c>
      <c r="O105" s="238">
        <v>0</v>
      </c>
      <c r="P105" s="245"/>
      <c r="Q105" s="237">
        <v>0</v>
      </c>
      <c r="R105" s="238">
        <v>0</v>
      </c>
      <c r="S105" s="238">
        <v>0</v>
      </c>
      <c r="T105" s="245"/>
      <c r="U105" s="237">
        <v>0</v>
      </c>
      <c r="V105" s="238">
        <v>0</v>
      </c>
      <c r="W105" s="238">
        <v>0</v>
      </c>
      <c r="X105" s="245"/>
      <c r="Y105" s="237">
        <v>0</v>
      </c>
      <c r="Z105" s="238">
        <v>0</v>
      </c>
      <c r="AA105" s="238">
        <v>0</v>
      </c>
      <c r="AB105" s="245"/>
      <c r="AC105" s="237">
        <v>0</v>
      </c>
      <c r="AD105" s="238">
        <v>0</v>
      </c>
      <c r="AE105" s="238">
        <v>0</v>
      </c>
      <c r="AF105" s="245"/>
      <c r="AG105" s="237">
        <v>0</v>
      </c>
      <c r="AH105" s="238">
        <v>0</v>
      </c>
      <c r="AI105" s="238">
        <v>0</v>
      </c>
      <c r="AJ105" s="245"/>
      <c r="AK105" s="237">
        <v>0</v>
      </c>
      <c r="AL105" s="238">
        <v>0</v>
      </c>
      <c r="AM105" s="238">
        <v>0</v>
      </c>
      <c r="AN105" s="245"/>
      <c r="AO105" s="237">
        <v>0</v>
      </c>
      <c r="AP105" s="238">
        <v>0</v>
      </c>
      <c r="AQ105" s="238">
        <v>0</v>
      </c>
      <c r="AR105" s="245"/>
      <c r="AS105" s="237">
        <v>0</v>
      </c>
      <c r="AT105" s="238">
        <v>0</v>
      </c>
      <c r="AU105" s="238">
        <v>0</v>
      </c>
    </row>
    <row r="106" spans="2:47" x14ac:dyDescent="0.2">
      <c r="B106" s="94">
        <v>2150</v>
      </c>
      <c r="C106" s="148"/>
      <c r="D106" s="96" t="s">
        <v>116</v>
      </c>
      <c r="E106" s="237">
        <f t="shared" si="92"/>
        <v>0</v>
      </c>
      <c r="F106" s="238">
        <f t="shared" si="92"/>
        <v>0</v>
      </c>
      <c r="G106" s="238">
        <f t="shared" si="92"/>
        <v>0</v>
      </c>
      <c r="H106" s="245"/>
      <c r="I106" s="237">
        <v>0</v>
      </c>
      <c r="J106" s="238">
        <v>0</v>
      </c>
      <c r="K106" s="238">
        <v>0</v>
      </c>
      <c r="L106" s="245"/>
      <c r="M106" s="237">
        <v>0</v>
      </c>
      <c r="N106" s="238">
        <v>0</v>
      </c>
      <c r="O106" s="238">
        <v>0</v>
      </c>
      <c r="P106" s="245"/>
      <c r="Q106" s="237">
        <v>0</v>
      </c>
      <c r="R106" s="238">
        <v>0</v>
      </c>
      <c r="S106" s="238">
        <v>0</v>
      </c>
      <c r="T106" s="245"/>
      <c r="U106" s="237">
        <v>0</v>
      </c>
      <c r="V106" s="238">
        <v>0</v>
      </c>
      <c r="W106" s="238">
        <v>0</v>
      </c>
      <c r="X106" s="245"/>
      <c r="Y106" s="237">
        <v>0</v>
      </c>
      <c r="Z106" s="238">
        <v>0</v>
      </c>
      <c r="AA106" s="238">
        <v>0</v>
      </c>
      <c r="AB106" s="245"/>
      <c r="AC106" s="237">
        <v>0</v>
      </c>
      <c r="AD106" s="238">
        <v>0</v>
      </c>
      <c r="AE106" s="238">
        <v>0</v>
      </c>
      <c r="AF106" s="245"/>
      <c r="AG106" s="237">
        <v>0</v>
      </c>
      <c r="AH106" s="238">
        <v>0</v>
      </c>
      <c r="AI106" s="238">
        <v>0</v>
      </c>
      <c r="AJ106" s="245"/>
      <c r="AK106" s="237">
        <v>0</v>
      </c>
      <c r="AL106" s="238">
        <v>0</v>
      </c>
      <c r="AM106" s="238">
        <v>0</v>
      </c>
      <c r="AN106" s="245"/>
      <c r="AO106" s="237">
        <v>0</v>
      </c>
      <c r="AP106" s="238">
        <v>0</v>
      </c>
      <c r="AQ106" s="238">
        <v>0</v>
      </c>
      <c r="AR106" s="245"/>
      <c r="AS106" s="237">
        <v>0</v>
      </c>
      <c r="AT106" s="238">
        <v>0</v>
      </c>
      <c r="AU106" s="238">
        <v>0</v>
      </c>
    </row>
    <row r="107" spans="2:47" x14ac:dyDescent="0.2">
      <c r="B107" s="94">
        <v>2160</v>
      </c>
      <c r="C107" s="148"/>
      <c r="D107" s="96" t="s">
        <v>117</v>
      </c>
      <c r="E107" s="237">
        <f t="shared" si="92"/>
        <v>0</v>
      </c>
      <c r="F107" s="238">
        <f t="shared" si="92"/>
        <v>0</v>
      </c>
      <c r="G107" s="238">
        <f t="shared" si="92"/>
        <v>0</v>
      </c>
      <c r="H107" s="245"/>
      <c r="I107" s="237">
        <v>0</v>
      </c>
      <c r="J107" s="238">
        <v>0</v>
      </c>
      <c r="K107" s="238">
        <v>0</v>
      </c>
      <c r="L107" s="245"/>
      <c r="M107" s="237">
        <v>0</v>
      </c>
      <c r="N107" s="238">
        <v>0</v>
      </c>
      <c r="O107" s="238">
        <v>0</v>
      </c>
      <c r="P107" s="245"/>
      <c r="Q107" s="237">
        <v>0</v>
      </c>
      <c r="R107" s="238">
        <v>0</v>
      </c>
      <c r="S107" s="238">
        <v>0</v>
      </c>
      <c r="T107" s="245"/>
      <c r="U107" s="237">
        <v>0</v>
      </c>
      <c r="V107" s="238">
        <v>0</v>
      </c>
      <c r="W107" s="238">
        <v>0</v>
      </c>
      <c r="X107" s="245"/>
      <c r="Y107" s="237">
        <v>0</v>
      </c>
      <c r="Z107" s="238">
        <v>0</v>
      </c>
      <c r="AA107" s="238">
        <v>0</v>
      </c>
      <c r="AB107" s="245"/>
      <c r="AC107" s="237">
        <v>0</v>
      </c>
      <c r="AD107" s="238">
        <v>0</v>
      </c>
      <c r="AE107" s="238">
        <v>0</v>
      </c>
      <c r="AF107" s="245"/>
      <c r="AG107" s="237">
        <v>0</v>
      </c>
      <c r="AH107" s="238">
        <v>0</v>
      </c>
      <c r="AI107" s="238">
        <v>0</v>
      </c>
      <c r="AJ107" s="245"/>
      <c r="AK107" s="237">
        <v>0</v>
      </c>
      <c r="AL107" s="238">
        <v>0</v>
      </c>
      <c r="AM107" s="238">
        <v>0</v>
      </c>
      <c r="AN107" s="245"/>
      <c r="AO107" s="237">
        <v>0</v>
      </c>
      <c r="AP107" s="238">
        <v>0</v>
      </c>
      <c r="AQ107" s="238">
        <v>0</v>
      </c>
      <c r="AR107" s="245"/>
      <c r="AS107" s="237">
        <v>0</v>
      </c>
      <c r="AT107" s="238">
        <v>0</v>
      </c>
      <c r="AU107" s="238">
        <v>0</v>
      </c>
    </row>
    <row r="108" spans="2:47" x14ac:dyDescent="0.2">
      <c r="B108" s="94">
        <v>2170</v>
      </c>
      <c r="C108" s="148"/>
      <c r="D108" s="96" t="s">
        <v>118</v>
      </c>
      <c r="E108" s="237">
        <f t="shared" si="92"/>
        <v>0</v>
      </c>
      <c r="F108" s="238">
        <f t="shared" si="92"/>
        <v>0</v>
      </c>
      <c r="G108" s="238">
        <f t="shared" si="92"/>
        <v>0</v>
      </c>
      <c r="H108" s="245"/>
      <c r="I108" s="237">
        <v>0</v>
      </c>
      <c r="J108" s="238">
        <v>0</v>
      </c>
      <c r="K108" s="238">
        <v>0</v>
      </c>
      <c r="L108" s="245"/>
      <c r="M108" s="237">
        <v>0</v>
      </c>
      <c r="N108" s="238">
        <v>0</v>
      </c>
      <c r="O108" s="238">
        <v>0</v>
      </c>
      <c r="P108" s="245"/>
      <c r="Q108" s="237">
        <v>0</v>
      </c>
      <c r="R108" s="238">
        <v>0</v>
      </c>
      <c r="S108" s="238">
        <v>0</v>
      </c>
      <c r="T108" s="245"/>
      <c r="U108" s="237">
        <v>0</v>
      </c>
      <c r="V108" s="238">
        <v>0</v>
      </c>
      <c r="W108" s="238">
        <v>0</v>
      </c>
      <c r="X108" s="245"/>
      <c r="Y108" s="237">
        <v>0</v>
      </c>
      <c r="Z108" s="238">
        <v>0</v>
      </c>
      <c r="AA108" s="238">
        <v>0</v>
      </c>
      <c r="AB108" s="245"/>
      <c r="AC108" s="237">
        <v>0</v>
      </c>
      <c r="AD108" s="238">
        <v>0</v>
      </c>
      <c r="AE108" s="238">
        <v>0</v>
      </c>
      <c r="AF108" s="245"/>
      <c r="AG108" s="237">
        <v>0</v>
      </c>
      <c r="AH108" s="238">
        <v>0</v>
      </c>
      <c r="AI108" s="238">
        <v>0</v>
      </c>
      <c r="AJ108" s="245"/>
      <c r="AK108" s="237">
        <v>0</v>
      </c>
      <c r="AL108" s="238">
        <v>0</v>
      </c>
      <c r="AM108" s="238">
        <v>0</v>
      </c>
      <c r="AN108" s="245"/>
      <c r="AO108" s="237">
        <v>0</v>
      </c>
      <c r="AP108" s="238">
        <v>0</v>
      </c>
      <c r="AQ108" s="238">
        <v>0</v>
      </c>
      <c r="AR108" s="245"/>
      <c r="AS108" s="237">
        <v>0</v>
      </c>
      <c r="AT108" s="238">
        <v>0</v>
      </c>
      <c r="AU108" s="238">
        <v>0</v>
      </c>
    </row>
    <row r="109" spans="2:47" x14ac:dyDescent="0.2">
      <c r="B109" s="94">
        <v>2190</v>
      </c>
      <c r="C109" s="148"/>
      <c r="D109" s="96" t="s">
        <v>119</v>
      </c>
      <c r="E109" s="237">
        <f t="shared" si="92"/>
        <v>0</v>
      </c>
      <c r="F109" s="238">
        <f t="shared" si="92"/>
        <v>0</v>
      </c>
      <c r="G109" s="238">
        <f t="shared" si="92"/>
        <v>0</v>
      </c>
      <c r="H109" s="245"/>
      <c r="I109" s="237">
        <v>0</v>
      </c>
      <c r="J109" s="238">
        <v>0</v>
      </c>
      <c r="K109" s="238">
        <v>0</v>
      </c>
      <c r="L109" s="245"/>
      <c r="M109" s="237">
        <v>0</v>
      </c>
      <c r="N109" s="238">
        <v>0</v>
      </c>
      <c r="O109" s="238">
        <v>0</v>
      </c>
      <c r="P109" s="245"/>
      <c r="Q109" s="237">
        <v>0</v>
      </c>
      <c r="R109" s="238">
        <v>0</v>
      </c>
      <c r="S109" s="238">
        <v>0</v>
      </c>
      <c r="T109" s="245"/>
      <c r="U109" s="237">
        <v>0</v>
      </c>
      <c r="V109" s="238">
        <v>0</v>
      </c>
      <c r="W109" s="238">
        <v>0</v>
      </c>
      <c r="X109" s="245"/>
      <c r="Y109" s="237">
        <v>0</v>
      </c>
      <c r="Z109" s="238">
        <v>0</v>
      </c>
      <c r="AA109" s="238">
        <v>0</v>
      </c>
      <c r="AB109" s="245"/>
      <c r="AC109" s="237">
        <v>0</v>
      </c>
      <c r="AD109" s="238">
        <v>0</v>
      </c>
      <c r="AE109" s="238">
        <v>0</v>
      </c>
      <c r="AF109" s="245"/>
      <c r="AG109" s="237">
        <v>0</v>
      </c>
      <c r="AH109" s="238">
        <v>0</v>
      </c>
      <c r="AI109" s="238">
        <v>0</v>
      </c>
      <c r="AJ109" s="245"/>
      <c r="AK109" s="237">
        <v>0</v>
      </c>
      <c r="AL109" s="238">
        <v>0</v>
      </c>
      <c r="AM109" s="238">
        <v>0</v>
      </c>
      <c r="AN109" s="245"/>
      <c r="AO109" s="237">
        <v>0</v>
      </c>
      <c r="AP109" s="238">
        <v>0</v>
      </c>
      <c r="AQ109" s="238">
        <v>0</v>
      </c>
      <c r="AR109" s="245"/>
      <c r="AS109" s="237">
        <v>0</v>
      </c>
      <c r="AT109" s="238">
        <v>0</v>
      </c>
      <c r="AU109" s="238">
        <v>0</v>
      </c>
    </row>
    <row r="110" spans="2:47" x14ac:dyDescent="0.2">
      <c r="B110" s="94"/>
      <c r="C110" s="148"/>
      <c r="D110" s="96"/>
      <c r="E110" s="235"/>
      <c r="F110" s="236"/>
      <c r="G110" s="236"/>
      <c r="H110" s="245"/>
      <c r="I110" s="235"/>
      <c r="J110" s="236"/>
      <c r="K110" s="236"/>
      <c r="L110" s="245"/>
      <c r="M110" s="235"/>
      <c r="N110" s="236"/>
      <c r="O110" s="236"/>
      <c r="P110" s="245"/>
      <c r="Q110" s="235"/>
      <c r="R110" s="236"/>
      <c r="S110" s="236"/>
      <c r="T110" s="245"/>
      <c r="U110" s="235"/>
      <c r="V110" s="236"/>
      <c r="W110" s="236"/>
      <c r="X110" s="245"/>
      <c r="Y110" s="235"/>
      <c r="Z110" s="236"/>
      <c r="AA110" s="236"/>
      <c r="AB110" s="245"/>
      <c r="AC110" s="235"/>
      <c r="AD110" s="236"/>
      <c r="AE110" s="236"/>
      <c r="AF110" s="245"/>
      <c r="AG110" s="235"/>
      <c r="AH110" s="236"/>
      <c r="AI110" s="236"/>
      <c r="AJ110" s="245"/>
      <c r="AK110" s="235"/>
      <c r="AL110" s="236"/>
      <c r="AM110" s="236"/>
      <c r="AN110" s="245"/>
      <c r="AO110" s="235"/>
      <c r="AP110" s="236"/>
      <c r="AQ110" s="236"/>
      <c r="AR110" s="245"/>
      <c r="AS110" s="235"/>
      <c r="AT110" s="236"/>
      <c r="AU110" s="236"/>
    </row>
    <row r="111" spans="2:47" x14ac:dyDescent="0.2">
      <c r="B111" s="94">
        <v>2100</v>
      </c>
      <c r="C111" s="148"/>
      <c r="D111" s="97" t="s">
        <v>120</v>
      </c>
      <c r="E111" s="241">
        <f>SUM(E102:E109)</f>
        <v>0</v>
      </c>
      <c r="F111" s="242">
        <f>SUM(F102:F109)</f>
        <v>0</v>
      </c>
      <c r="G111" s="242">
        <f>SUM(G102:G109)</f>
        <v>0</v>
      </c>
      <c r="H111" s="245"/>
      <c r="I111" s="241">
        <f t="shared" ref="I111:K111" si="93">SUM(I102:I109)</f>
        <v>0</v>
      </c>
      <c r="J111" s="242">
        <f t="shared" si="93"/>
        <v>0</v>
      </c>
      <c r="K111" s="242">
        <f t="shared" si="93"/>
        <v>0</v>
      </c>
      <c r="L111" s="245"/>
      <c r="M111" s="241">
        <f t="shared" ref="M111:O111" si="94">SUM(M102:M109)</f>
        <v>0</v>
      </c>
      <c r="N111" s="242">
        <f t="shared" si="94"/>
        <v>0</v>
      </c>
      <c r="O111" s="242">
        <f t="shared" si="94"/>
        <v>0</v>
      </c>
      <c r="P111" s="245"/>
      <c r="Q111" s="241">
        <f t="shared" ref="Q111:S111" si="95">SUM(Q102:Q109)</f>
        <v>0</v>
      </c>
      <c r="R111" s="242">
        <f t="shared" si="95"/>
        <v>0</v>
      </c>
      <c r="S111" s="242">
        <f t="shared" si="95"/>
        <v>0</v>
      </c>
      <c r="T111" s="245"/>
      <c r="U111" s="241">
        <f t="shared" ref="U111:W111" si="96">SUM(U102:U109)</f>
        <v>0</v>
      </c>
      <c r="V111" s="242">
        <f t="shared" si="96"/>
        <v>0</v>
      </c>
      <c r="W111" s="242">
        <f t="shared" si="96"/>
        <v>0</v>
      </c>
      <c r="X111" s="245"/>
      <c r="Y111" s="241">
        <f t="shared" ref="Y111:AA111" si="97">SUM(Y102:Y109)</f>
        <v>0</v>
      </c>
      <c r="Z111" s="242">
        <f t="shared" si="97"/>
        <v>0</v>
      </c>
      <c r="AA111" s="242">
        <f t="shared" si="97"/>
        <v>0</v>
      </c>
      <c r="AB111" s="245"/>
      <c r="AC111" s="241">
        <f>SUM(AC102:AC109)</f>
        <v>0</v>
      </c>
      <c r="AD111" s="242">
        <f>SUM(AD102:AD109)</f>
        <v>0</v>
      </c>
      <c r="AE111" s="242">
        <f>SUM(AE102:AE109)</f>
        <v>0</v>
      </c>
      <c r="AF111" s="245"/>
      <c r="AG111" s="241">
        <f>SUM(AG102:AG109)</f>
        <v>0</v>
      </c>
      <c r="AH111" s="242">
        <f>SUM(AH102:AH109)</f>
        <v>0</v>
      </c>
      <c r="AI111" s="242">
        <f>SUM(AI102:AI109)</f>
        <v>0</v>
      </c>
      <c r="AJ111" s="245"/>
      <c r="AK111" s="241">
        <f>SUM(AK102:AK109)</f>
        <v>0</v>
      </c>
      <c r="AL111" s="242">
        <f>SUM(AL102:AL109)</f>
        <v>0</v>
      </c>
      <c r="AM111" s="242">
        <f>SUM(AM102:AM109)</f>
        <v>0</v>
      </c>
      <c r="AN111" s="245"/>
      <c r="AO111" s="241">
        <f>SUM(AO102:AO109)</f>
        <v>0</v>
      </c>
      <c r="AP111" s="242">
        <f>SUM(AP102:AP109)</f>
        <v>0</v>
      </c>
      <c r="AQ111" s="242">
        <f>SUM(AQ102:AQ109)</f>
        <v>0</v>
      </c>
      <c r="AR111" s="245"/>
      <c r="AS111" s="241">
        <f>SUM(AS102:AS109)</f>
        <v>0</v>
      </c>
      <c r="AT111" s="242">
        <f>SUM(AT102:AT109)</f>
        <v>0</v>
      </c>
      <c r="AU111" s="242">
        <f>SUM(AU102:AU109)</f>
        <v>0</v>
      </c>
    </row>
    <row r="112" spans="2:47" x14ac:dyDescent="0.2">
      <c r="B112" s="94"/>
      <c r="C112" s="148"/>
      <c r="D112" s="37"/>
      <c r="E112" s="235"/>
      <c r="F112" s="236"/>
      <c r="G112" s="236"/>
      <c r="H112" s="245"/>
      <c r="I112" s="235"/>
      <c r="J112" s="236"/>
      <c r="K112" s="236"/>
      <c r="L112" s="245"/>
      <c r="M112" s="235"/>
      <c r="N112" s="236"/>
      <c r="O112" s="236"/>
      <c r="P112" s="245"/>
      <c r="Q112" s="235"/>
      <c r="R112" s="236"/>
      <c r="S112" s="236"/>
      <c r="T112" s="245"/>
      <c r="U112" s="235"/>
      <c r="V112" s="236"/>
      <c r="W112" s="236"/>
      <c r="X112" s="245"/>
      <c r="Y112" s="235"/>
      <c r="Z112" s="236"/>
      <c r="AA112" s="236"/>
      <c r="AB112" s="245"/>
      <c r="AC112" s="235"/>
      <c r="AD112" s="236"/>
      <c r="AE112" s="236"/>
      <c r="AF112" s="245"/>
      <c r="AG112" s="235"/>
      <c r="AH112" s="236"/>
      <c r="AI112" s="236"/>
      <c r="AJ112" s="245"/>
      <c r="AK112" s="235"/>
      <c r="AL112" s="236"/>
      <c r="AM112" s="236"/>
      <c r="AN112" s="245"/>
      <c r="AO112" s="235"/>
      <c r="AP112" s="236"/>
      <c r="AQ112" s="236"/>
      <c r="AR112" s="245"/>
      <c r="AS112" s="235"/>
      <c r="AT112" s="236"/>
      <c r="AU112" s="236"/>
    </row>
    <row r="113" spans="2:47" x14ac:dyDescent="0.2">
      <c r="B113" s="94"/>
      <c r="C113" s="36" t="s">
        <v>121</v>
      </c>
      <c r="E113" s="237"/>
      <c r="F113" s="238"/>
      <c r="G113" s="238"/>
      <c r="H113" s="245"/>
      <c r="I113" s="237"/>
      <c r="J113" s="238"/>
      <c r="K113" s="238"/>
      <c r="L113" s="245"/>
      <c r="M113" s="237"/>
      <c r="N113" s="238"/>
      <c r="O113" s="238"/>
      <c r="P113" s="245"/>
      <c r="Q113" s="237"/>
      <c r="R113" s="238"/>
      <c r="S113" s="238"/>
      <c r="T113" s="245"/>
      <c r="U113" s="237"/>
      <c r="V113" s="238"/>
      <c r="W113" s="238"/>
      <c r="X113" s="245"/>
      <c r="Y113" s="237"/>
      <c r="Z113" s="238"/>
      <c r="AA113" s="238"/>
      <c r="AB113" s="245"/>
      <c r="AC113" s="237"/>
      <c r="AD113" s="238"/>
      <c r="AE113" s="238"/>
      <c r="AF113" s="245"/>
      <c r="AG113" s="237"/>
      <c r="AH113" s="238"/>
      <c r="AI113" s="238"/>
      <c r="AJ113" s="245"/>
      <c r="AK113" s="237"/>
      <c r="AL113" s="238"/>
      <c r="AM113" s="238"/>
      <c r="AN113" s="245"/>
      <c r="AO113" s="237"/>
      <c r="AP113" s="238"/>
      <c r="AQ113" s="238"/>
      <c r="AR113" s="245"/>
      <c r="AS113" s="237"/>
      <c r="AT113" s="238"/>
      <c r="AU113" s="238"/>
    </row>
    <row r="114" spans="2:47" x14ac:dyDescent="0.2">
      <c r="B114" s="94">
        <v>2210</v>
      </c>
      <c r="C114" s="148"/>
      <c r="D114" s="96" t="s">
        <v>122</v>
      </c>
      <c r="E114" s="237">
        <f t="shared" ref="E114:G119" si="98">+I114+M114+Q114+U114+Y114+AC114+AG114+AK114+AO114+AS114</f>
        <v>0</v>
      </c>
      <c r="F114" s="238">
        <f t="shared" si="98"/>
        <v>0</v>
      </c>
      <c r="G114" s="238">
        <f t="shared" si="98"/>
        <v>0</v>
      </c>
      <c r="H114" s="245"/>
      <c r="I114" s="237">
        <v>0</v>
      </c>
      <c r="J114" s="238">
        <v>0</v>
      </c>
      <c r="K114" s="238">
        <v>0</v>
      </c>
      <c r="L114" s="245"/>
      <c r="M114" s="237">
        <v>0</v>
      </c>
      <c r="N114" s="238">
        <v>0</v>
      </c>
      <c r="O114" s="238">
        <v>0</v>
      </c>
      <c r="P114" s="245"/>
      <c r="Q114" s="237">
        <v>0</v>
      </c>
      <c r="R114" s="238">
        <v>0</v>
      </c>
      <c r="S114" s="238">
        <v>0</v>
      </c>
      <c r="T114" s="245"/>
      <c r="U114" s="237">
        <v>0</v>
      </c>
      <c r="V114" s="238">
        <v>0</v>
      </c>
      <c r="W114" s="238">
        <v>0</v>
      </c>
      <c r="X114" s="245"/>
      <c r="Y114" s="237">
        <v>0</v>
      </c>
      <c r="Z114" s="238">
        <v>0</v>
      </c>
      <c r="AA114" s="238">
        <v>0</v>
      </c>
      <c r="AB114" s="245"/>
      <c r="AC114" s="237">
        <v>0</v>
      </c>
      <c r="AD114" s="238">
        <v>0</v>
      </c>
      <c r="AE114" s="238">
        <v>0</v>
      </c>
      <c r="AF114" s="245"/>
      <c r="AG114" s="237">
        <v>0</v>
      </c>
      <c r="AH114" s="238">
        <v>0</v>
      </c>
      <c r="AI114" s="238">
        <v>0</v>
      </c>
      <c r="AJ114" s="245"/>
      <c r="AK114" s="237">
        <v>0</v>
      </c>
      <c r="AL114" s="238">
        <v>0</v>
      </c>
      <c r="AM114" s="238">
        <v>0</v>
      </c>
      <c r="AN114" s="245"/>
      <c r="AO114" s="237">
        <v>0</v>
      </c>
      <c r="AP114" s="238">
        <v>0</v>
      </c>
      <c r="AQ114" s="238">
        <v>0</v>
      </c>
      <c r="AR114" s="245"/>
      <c r="AS114" s="237">
        <v>0</v>
      </c>
      <c r="AT114" s="238">
        <v>0</v>
      </c>
      <c r="AU114" s="238">
        <v>0</v>
      </c>
    </row>
    <row r="115" spans="2:47" x14ac:dyDescent="0.2">
      <c r="B115" s="94">
        <v>2220</v>
      </c>
      <c r="C115" s="148"/>
      <c r="D115" s="96" t="s">
        <v>123</v>
      </c>
      <c r="E115" s="237">
        <f t="shared" si="98"/>
        <v>0</v>
      </c>
      <c r="F115" s="238">
        <f t="shared" si="98"/>
        <v>0</v>
      </c>
      <c r="G115" s="238">
        <f t="shared" si="98"/>
        <v>0</v>
      </c>
      <c r="H115" s="245"/>
      <c r="I115" s="237">
        <v>0</v>
      </c>
      <c r="J115" s="238">
        <v>0</v>
      </c>
      <c r="K115" s="238">
        <v>0</v>
      </c>
      <c r="L115" s="245"/>
      <c r="M115" s="237">
        <v>0</v>
      </c>
      <c r="N115" s="238">
        <v>0</v>
      </c>
      <c r="O115" s="238">
        <v>0</v>
      </c>
      <c r="P115" s="245"/>
      <c r="Q115" s="237">
        <v>0</v>
      </c>
      <c r="R115" s="238">
        <v>0</v>
      </c>
      <c r="S115" s="238">
        <v>0</v>
      </c>
      <c r="T115" s="245"/>
      <c r="U115" s="237">
        <v>0</v>
      </c>
      <c r="V115" s="238">
        <v>0</v>
      </c>
      <c r="W115" s="238">
        <v>0</v>
      </c>
      <c r="X115" s="245"/>
      <c r="Y115" s="237">
        <v>0</v>
      </c>
      <c r="Z115" s="238">
        <v>0</v>
      </c>
      <c r="AA115" s="238">
        <v>0</v>
      </c>
      <c r="AB115" s="245"/>
      <c r="AC115" s="237">
        <v>0</v>
      </c>
      <c r="AD115" s="238">
        <v>0</v>
      </c>
      <c r="AE115" s="238">
        <v>0</v>
      </c>
      <c r="AF115" s="245"/>
      <c r="AG115" s="237">
        <v>0</v>
      </c>
      <c r="AH115" s="238">
        <v>0</v>
      </c>
      <c r="AI115" s="238">
        <v>0</v>
      </c>
      <c r="AJ115" s="245"/>
      <c r="AK115" s="237">
        <v>0</v>
      </c>
      <c r="AL115" s="238">
        <v>0</v>
      </c>
      <c r="AM115" s="238">
        <v>0</v>
      </c>
      <c r="AN115" s="245"/>
      <c r="AO115" s="237">
        <v>0</v>
      </c>
      <c r="AP115" s="238">
        <v>0</v>
      </c>
      <c r="AQ115" s="238">
        <v>0</v>
      </c>
      <c r="AR115" s="245"/>
      <c r="AS115" s="237">
        <v>0</v>
      </c>
      <c r="AT115" s="238">
        <v>0</v>
      </c>
      <c r="AU115" s="238">
        <v>0</v>
      </c>
    </row>
    <row r="116" spans="2:47" x14ac:dyDescent="0.2">
      <c r="B116" s="94">
        <v>2230</v>
      </c>
      <c r="C116" s="148"/>
      <c r="D116" s="96" t="s">
        <v>124</v>
      </c>
      <c r="E116" s="237">
        <f t="shared" si="98"/>
        <v>0</v>
      </c>
      <c r="F116" s="238">
        <f t="shared" si="98"/>
        <v>0</v>
      </c>
      <c r="G116" s="238">
        <f t="shared" si="98"/>
        <v>0</v>
      </c>
      <c r="H116" s="245"/>
      <c r="I116" s="237">
        <v>0</v>
      </c>
      <c r="J116" s="238">
        <v>0</v>
      </c>
      <c r="K116" s="238">
        <v>0</v>
      </c>
      <c r="L116" s="245"/>
      <c r="M116" s="237">
        <v>0</v>
      </c>
      <c r="N116" s="238">
        <v>0</v>
      </c>
      <c r="O116" s="238">
        <v>0</v>
      </c>
      <c r="P116" s="245"/>
      <c r="Q116" s="237">
        <v>0</v>
      </c>
      <c r="R116" s="238">
        <v>0</v>
      </c>
      <c r="S116" s="238">
        <v>0</v>
      </c>
      <c r="T116" s="245"/>
      <c r="U116" s="237">
        <v>0</v>
      </c>
      <c r="V116" s="238">
        <v>0</v>
      </c>
      <c r="W116" s="238">
        <v>0</v>
      </c>
      <c r="X116" s="245"/>
      <c r="Y116" s="237">
        <v>0</v>
      </c>
      <c r="Z116" s="238">
        <v>0</v>
      </c>
      <c r="AA116" s="238">
        <v>0</v>
      </c>
      <c r="AB116" s="245"/>
      <c r="AC116" s="237">
        <v>0</v>
      </c>
      <c r="AD116" s="238">
        <v>0</v>
      </c>
      <c r="AE116" s="238">
        <v>0</v>
      </c>
      <c r="AF116" s="245"/>
      <c r="AG116" s="237">
        <v>0</v>
      </c>
      <c r="AH116" s="238">
        <v>0</v>
      </c>
      <c r="AI116" s="238">
        <v>0</v>
      </c>
      <c r="AJ116" s="245"/>
      <c r="AK116" s="237">
        <v>0</v>
      </c>
      <c r="AL116" s="238">
        <v>0</v>
      </c>
      <c r="AM116" s="238">
        <v>0</v>
      </c>
      <c r="AN116" s="245"/>
      <c r="AO116" s="237">
        <v>0</v>
      </c>
      <c r="AP116" s="238">
        <v>0</v>
      </c>
      <c r="AQ116" s="238">
        <v>0</v>
      </c>
      <c r="AR116" s="245"/>
      <c r="AS116" s="237">
        <v>0</v>
      </c>
      <c r="AT116" s="238">
        <v>0</v>
      </c>
      <c r="AU116" s="238">
        <v>0</v>
      </c>
    </row>
    <row r="117" spans="2:47" x14ac:dyDescent="0.2">
      <c r="B117" s="94">
        <v>2240</v>
      </c>
      <c r="C117" s="148"/>
      <c r="D117" s="96" t="s">
        <v>125</v>
      </c>
      <c r="E117" s="237">
        <f t="shared" si="98"/>
        <v>0</v>
      </c>
      <c r="F117" s="238">
        <f t="shared" si="98"/>
        <v>0</v>
      </c>
      <c r="G117" s="238">
        <f t="shared" si="98"/>
        <v>0</v>
      </c>
      <c r="H117" s="245"/>
      <c r="I117" s="237">
        <v>0</v>
      </c>
      <c r="J117" s="238">
        <v>0</v>
      </c>
      <c r="K117" s="238">
        <v>0</v>
      </c>
      <c r="L117" s="245"/>
      <c r="M117" s="237">
        <v>0</v>
      </c>
      <c r="N117" s="238">
        <v>0</v>
      </c>
      <c r="O117" s="238">
        <v>0</v>
      </c>
      <c r="P117" s="245"/>
      <c r="Q117" s="237">
        <v>0</v>
      </c>
      <c r="R117" s="238">
        <v>0</v>
      </c>
      <c r="S117" s="238">
        <v>0</v>
      </c>
      <c r="T117" s="245"/>
      <c r="U117" s="237">
        <v>0</v>
      </c>
      <c r="V117" s="238">
        <v>0</v>
      </c>
      <c r="W117" s="238">
        <v>0</v>
      </c>
      <c r="X117" s="245"/>
      <c r="Y117" s="237">
        <v>0</v>
      </c>
      <c r="Z117" s="238">
        <v>0</v>
      </c>
      <c r="AA117" s="238">
        <v>0</v>
      </c>
      <c r="AB117" s="245"/>
      <c r="AC117" s="237">
        <v>0</v>
      </c>
      <c r="AD117" s="238">
        <v>0</v>
      </c>
      <c r="AE117" s="238">
        <v>0</v>
      </c>
      <c r="AF117" s="245"/>
      <c r="AG117" s="237">
        <v>0</v>
      </c>
      <c r="AH117" s="238">
        <v>0</v>
      </c>
      <c r="AI117" s="238">
        <v>0</v>
      </c>
      <c r="AJ117" s="245"/>
      <c r="AK117" s="237">
        <v>0</v>
      </c>
      <c r="AL117" s="238">
        <v>0</v>
      </c>
      <c r="AM117" s="238">
        <v>0</v>
      </c>
      <c r="AN117" s="245"/>
      <c r="AO117" s="237">
        <v>0</v>
      </c>
      <c r="AP117" s="238">
        <v>0</v>
      </c>
      <c r="AQ117" s="238">
        <v>0</v>
      </c>
      <c r="AR117" s="245"/>
      <c r="AS117" s="237">
        <v>0</v>
      </c>
      <c r="AT117" s="238">
        <v>0</v>
      </c>
      <c r="AU117" s="238">
        <v>0</v>
      </c>
    </row>
    <row r="118" spans="2:47" x14ac:dyDescent="0.2">
      <c r="B118" s="94">
        <v>2250</v>
      </c>
      <c r="C118" s="148"/>
      <c r="D118" s="96" t="s">
        <v>126</v>
      </c>
      <c r="E118" s="237">
        <f t="shared" si="98"/>
        <v>0</v>
      </c>
      <c r="F118" s="238">
        <f t="shared" si="98"/>
        <v>0</v>
      </c>
      <c r="G118" s="238">
        <f t="shared" si="98"/>
        <v>0</v>
      </c>
      <c r="H118" s="245"/>
      <c r="I118" s="237">
        <v>0</v>
      </c>
      <c r="J118" s="238">
        <v>0</v>
      </c>
      <c r="K118" s="238">
        <v>0</v>
      </c>
      <c r="L118" s="245"/>
      <c r="M118" s="237">
        <v>0</v>
      </c>
      <c r="N118" s="238">
        <v>0</v>
      </c>
      <c r="O118" s="238">
        <v>0</v>
      </c>
      <c r="P118" s="245"/>
      <c r="Q118" s="237">
        <v>0</v>
      </c>
      <c r="R118" s="238">
        <v>0</v>
      </c>
      <c r="S118" s="238">
        <v>0</v>
      </c>
      <c r="T118" s="245"/>
      <c r="U118" s="237">
        <v>0</v>
      </c>
      <c r="V118" s="238">
        <v>0</v>
      </c>
      <c r="W118" s="238">
        <v>0</v>
      </c>
      <c r="X118" s="245"/>
      <c r="Y118" s="237">
        <v>0</v>
      </c>
      <c r="Z118" s="238">
        <v>0</v>
      </c>
      <c r="AA118" s="238">
        <v>0</v>
      </c>
      <c r="AB118" s="245"/>
      <c r="AC118" s="237">
        <v>0</v>
      </c>
      <c r="AD118" s="238">
        <v>0</v>
      </c>
      <c r="AE118" s="238">
        <v>0</v>
      </c>
      <c r="AF118" s="245"/>
      <c r="AG118" s="237">
        <v>0</v>
      </c>
      <c r="AH118" s="238">
        <v>0</v>
      </c>
      <c r="AI118" s="238">
        <v>0</v>
      </c>
      <c r="AJ118" s="245"/>
      <c r="AK118" s="237">
        <v>0</v>
      </c>
      <c r="AL118" s="238">
        <v>0</v>
      </c>
      <c r="AM118" s="238">
        <v>0</v>
      </c>
      <c r="AN118" s="245"/>
      <c r="AO118" s="237">
        <v>0</v>
      </c>
      <c r="AP118" s="238">
        <v>0</v>
      </c>
      <c r="AQ118" s="238">
        <v>0</v>
      </c>
      <c r="AR118" s="245"/>
      <c r="AS118" s="237">
        <v>0</v>
      </c>
      <c r="AT118" s="238">
        <v>0</v>
      </c>
      <c r="AU118" s="238">
        <v>0</v>
      </c>
    </row>
    <row r="119" spans="2:47" x14ac:dyDescent="0.2">
      <c r="B119" s="94">
        <v>2260</v>
      </c>
      <c r="C119" s="148"/>
      <c r="D119" s="96" t="s">
        <v>127</v>
      </c>
      <c r="E119" s="237">
        <f t="shared" si="98"/>
        <v>0</v>
      </c>
      <c r="F119" s="238">
        <f t="shared" si="98"/>
        <v>0</v>
      </c>
      <c r="G119" s="238">
        <f t="shared" si="98"/>
        <v>0</v>
      </c>
      <c r="H119" s="245"/>
      <c r="I119" s="237">
        <v>0</v>
      </c>
      <c r="J119" s="238">
        <v>0</v>
      </c>
      <c r="K119" s="238">
        <v>0</v>
      </c>
      <c r="L119" s="245"/>
      <c r="M119" s="237">
        <v>0</v>
      </c>
      <c r="N119" s="238">
        <v>0</v>
      </c>
      <c r="O119" s="238">
        <v>0</v>
      </c>
      <c r="P119" s="245"/>
      <c r="Q119" s="237">
        <v>0</v>
      </c>
      <c r="R119" s="238">
        <v>0</v>
      </c>
      <c r="S119" s="238">
        <v>0</v>
      </c>
      <c r="T119" s="245"/>
      <c r="U119" s="237">
        <v>0</v>
      </c>
      <c r="V119" s="238">
        <v>0</v>
      </c>
      <c r="W119" s="238">
        <v>0</v>
      </c>
      <c r="X119" s="245"/>
      <c r="Y119" s="237">
        <v>0</v>
      </c>
      <c r="Z119" s="238">
        <v>0</v>
      </c>
      <c r="AA119" s="238">
        <v>0</v>
      </c>
      <c r="AB119" s="245"/>
      <c r="AC119" s="237">
        <v>0</v>
      </c>
      <c r="AD119" s="238">
        <v>0</v>
      </c>
      <c r="AE119" s="238">
        <v>0</v>
      </c>
      <c r="AF119" s="245"/>
      <c r="AG119" s="237">
        <v>0</v>
      </c>
      <c r="AH119" s="238">
        <v>0</v>
      </c>
      <c r="AI119" s="238">
        <v>0</v>
      </c>
      <c r="AJ119" s="245"/>
      <c r="AK119" s="237">
        <v>0</v>
      </c>
      <c r="AL119" s="238">
        <v>0</v>
      </c>
      <c r="AM119" s="238">
        <v>0</v>
      </c>
      <c r="AN119" s="245"/>
      <c r="AO119" s="237">
        <v>0</v>
      </c>
      <c r="AP119" s="238">
        <v>0</v>
      </c>
      <c r="AQ119" s="238">
        <v>0</v>
      </c>
      <c r="AR119" s="245"/>
      <c r="AS119" s="237">
        <v>0</v>
      </c>
      <c r="AT119" s="238">
        <v>0</v>
      </c>
      <c r="AU119" s="238">
        <v>0</v>
      </c>
    </row>
    <row r="120" spans="2:47" x14ac:dyDescent="0.2">
      <c r="B120" s="94"/>
      <c r="C120" s="148"/>
      <c r="D120" s="96"/>
      <c r="E120" s="237"/>
      <c r="F120" s="238"/>
      <c r="G120" s="238"/>
      <c r="H120" s="245"/>
      <c r="I120" s="237"/>
      <c r="J120" s="238"/>
      <c r="K120" s="238"/>
      <c r="L120" s="245"/>
      <c r="M120" s="237"/>
      <c r="N120" s="238"/>
      <c r="O120" s="238"/>
      <c r="P120" s="245"/>
      <c r="Q120" s="237"/>
      <c r="R120" s="238"/>
      <c r="S120" s="238"/>
      <c r="T120" s="245"/>
      <c r="U120" s="237"/>
      <c r="V120" s="238"/>
      <c r="W120" s="238"/>
      <c r="X120" s="245"/>
      <c r="Y120" s="237"/>
      <c r="Z120" s="238"/>
      <c r="AA120" s="238"/>
      <c r="AB120" s="245"/>
      <c r="AC120" s="237"/>
      <c r="AD120" s="238"/>
      <c r="AE120" s="238"/>
      <c r="AF120" s="245"/>
      <c r="AG120" s="237"/>
      <c r="AH120" s="238"/>
      <c r="AI120" s="238"/>
      <c r="AJ120" s="245"/>
      <c r="AK120" s="237"/>
      <c r="AL120" s="238"/>
      <c r="AM120" s="238"/>
      <c r="AN120" s="245"/>
      <c r="AO120" s="237"/>
      <c r="AP120" s="238"/>
      <c r="AQ120" s="238"/>
      <c r="AR120" s="245"/>
      <c r="AS120" s="237"/>
      <c r="AT120" s="238"/>
      <c r="AU120" s="238"/>
    </row>
    <row r="121" spans="2:47" x14ac:dyDescent="0.2">
      <c r="B121" s="94">
        <v>2200</v>
      </c>
      <c r="C121" s="148"/>
      <c r="D121" s="97" t="s">
        <v>128</v>
      </c>
      <c r="E121" s="241">
        <f>SUM(E113:E119)</f>
        <v>0</v>
      </c>
      <c r="F121" s="242">
        <f>SUM(F113:F119)</f>
        <v>0</v>
      </c>
      <c r="G121" s="242">
        <f>SUM(G113:G119)</f>
        <v>0</v>
      </c>
      <c r="H121" s="245"/>
      <c r="I121" s="241">
        <f t="shared" ref="I121:K121" si="99">SUM(I113:I119)</f>
        <v>0</v>
      </c>
      <c r="J121" s="242">
        <f t="shared" si="99"/>
        <v>0</v>
      </c>
      <c r="K121" s="242">
        <f t="shared" si="99"/>
        <v>0</v>
      </c>
      <c r="L121" s="245"/>
      <c r="M121" s="241">
        <f t="shared" ref="M121:O121" si="100">SUM(M113:M119)</f>
        <v>0</v>
      </c>
      <c r="N121" s="242">
        <f t="shared" si="100"/>
        <v>0</v>
      </c>
      <c r="O121" s="242">
        <f t="shared" si="100"/>
        <v>0</v>
      </c>
      <c r="P121" s="245"/>
      <c r="Q121" s="241">
        <f t="shared" ref="Q121:S121" si="101">SUM(Q113:Q119)</f>
        <v>0</v>
      </c>
      <c r="R121" s="242">
        <f t="shared" si="101"/>
        <v>0</v>
      </c>
      <c r="S121" s="242">
        <f t="shared" si="101"/>
        <v>0</v>
      </c>
      <c r="T121" s="245"/>
      <c r="U121" s="241">
        <f t="shared" ref="U121:W121" si="102">SUM(U113:U119)</f>
        <v>0</v>
      </c>
      <c r="V121" s="242">
        <f t="shared" si="102"/>
        <v>0</v>
      </c>
      <c r="W121" s="242">
        <f t="shared" si="102"/>
        <v>0</v>
      </c>
      <c r="X121" s="245"/>
      <c r="Y121" s="241">
        <f t="shared" ref="Y121:AA121" si="103">SUM(Y113:Y119)</f>
        <v>0</v>
      </c>
      <c r="Z121" s="242">
        <f t="shared" si="103"/>
        <v>0</v>
      </c>
      <c r="AA121" s="242">
        <f t="shared" si="103"/>
        <v>0</v>
      </c>
      <c r="AB121" s="245"/>
      <c r="AC121" s="241">
        <f>SUM(AC113:AC119)</f>
        <v>0</v>
      </c>
      <c r="AD121" s="242">
        <f>SUM(AD113:AD119)</f>
        <v>0</v>
      </c>
      <c r="AE121" s="242">
        <f>SUM(AE113:AE119)</f>
        <v>0</v>
      </c>
      <c r="AF121" s="245"/>
      <c r="AG121" s="241">
        <f>SUM(AG113:AG119)</f>
        <v>0</v>
      </c>
      <c r="AH121" s="242">
        <f>SUM(AH113:AH119)</f>
        <v>0</v>
      </c>
      <c r="AI121" s="242">
        <f>SUM(AI113:AI119)</f>
        <v>0</v>
      </c>
      <c r="AJ121" s="245"/>
      <c r="AK121" s="241">
        <f>SUM(AK113:AK119)</f>
        <v>0</v>
      </c>
      <c r="AL121" s="242">
        <f>SUM(AL113:AL119)</f>
        <v>0</v>
      </c>
      <c r="AM121" s="242">
        <f>SUM(AM113:AM119)</f>
        <v>0</v>
      </c>
      <c r="AN121" s="245"/>
      <c r="AO121" s="241">
        <f>SUM(AO113:AO119)</f>
        <v>0</v>
      </c>
      <c r="AP121" s="242">
        <f>SUM(AP113:AP119)</f>
        <v>0</v>
      </c>
      <c r="AQ121" s="242">
        <f>SUM(AQ113:AQ119)</f>
        <v>0</v>
      </c>
      <c r="AR121" s="245"/>
      <c r="AS121" s="241">
        <f>SUM(AS113:AS119)</f>
        <v>0</v>
      </c>
      <c r="AT121" s="242">
        <f>SUM(AT113:AT119)</f>
        <v>0</v>
      </c>
      <c r="AU121" s="242">
        <f>SUM(AU113:AU119)</f>
        <v>0</v>
      </c>
    </row>
    <row r="122" spans="2:47" x14ac:dyDescent="0.2">
      <c r="B122" s="94"/>
      <c r="C122" s="148"/>
      <c r="D122" s="96"/>
      <c r="E122" s="235"/>
      <c r="F122" s="236"/>
      <c r="G122" s="236"/>
      <c r="H122" s="245"/>
      <c r="I122" s="235"/>
      <c r="J122" s="236"/>
      <c r="K122" s="236"/>
      <c r="L122" s="245"/>
      <c r="M122" s="235"/>
      <c r="N122" s="236"/>
      <c r="O122" s="236"/>
      <c r="P122" s="245"/>
      <c r="Q122" s="235"/>
      <c r="R122" s="236"/>
      <c r="S122" s="236"/>
      <c r="T122" s="245"/>
      <c r="U122" s="235"/>
      <c r="V122" s="236"/>
      <c r="W122" s="236"/>
      <c r="X122" s="245"/>
      <c r="Y122" s="235"/>
      <c r="Z122" s="236"/>
      <c r="AA122" s="236"/>
      <c r="AB122" s="245"/>
      <c r="AC122" s="235"/>
      <c r="AD122" s="236"/>
      <c r="AE122" s="236"/>
      <c r="AF122" s="245"/>
      <c r="AG122" s="235"/>
      <c r="AH122" s="236"/>
      <c r="AI122" s="236"/>
      <c r="AJ122" s="245"/>
      <c r="AK122" s="235"/>
      <c r="AL122" s="236"/>
      <c r="AM122" s="236"/>
      <c r="AN122" s="245"/>
      <c r="AO122" s="235"/>
      <c r="AP122" s="236"/>
      <c r="AQ122" s="236"/>
      <c r="AR122" s="245"/>
      <c r="AS122" s="235"/>
      <c r="AT122" s="236"/>
      <c r="AU122" s="236"/>
    </row>
    <row r="123" spans="2:47" s="152" customFormat="1" x14ac:dyDescent="0.2">
      <c r="B123" s="110">
        <v>2000</v>
      </c>
      <c r="C123" s="151"/>
      <c r="D123" s="98" t="s">
        <v>129</v>
      </c>
      <c r="E123" s="239">
        <f>+E121+E111</f>
        <v>0</v>
      </c>
      <c r="F123" s="240">
        <f>+F121+F111</f>
        <v>0</v>
      </c>
      <c r="G123" s="240">
        <f>+G121+G111</f>
        <v>0</v>
      </c>
      <c r="H123" s="258"/>
      <c r="I123" s="239">
        <f t="shared" ref="I123:K123" si="104">+I121+I111</f>
        <v>0</v>
      </c>
      <c r="J123" s="240">
        <f t="shared" si="104"/>
        <v>0</v>
      </c>
      <c r="K123" s="240">
        <f t="shared" si="104"/>
        <v>0</v>
      </c>
      <c r="L123" s="258"/>
      <c r="M123" s="239">
        <f t="shared" ref="M123:O123" si="105">+M121+M111</f>
        <v>0</v>
      </c>
      <c r="N123" s="240">
        <f t="shared" si="105"/>
        <v>0</v>
      </c>
      <c r="O123" s="240">
        <f t="shared" si="105"/>
        <v>0</v>
      </c>
      <c r="P123" s="258"/>
      <c r="Q123" s="239">
        <f t="shared" ref="Q123:S123" si="106">+Q121+Q111</f>
        <v>0</v>
      </c>
      <c r="R123" s="240">
        <f t="shared" si="106"/>
        <v>0</v>
      </c>
      <c r="S123" s="240">
        <f t="shared" si="106"/>
        <v>0</v>
      </c>
      <c r="T123" s="258"/>
      <c r="U123" s="239">
        <f t="shared" ref="U123:W123" si="107">+U121+U111</f>
        <v>0</v>
      </c>
      <c r="V123" s="240">
        <f t="shared" si="107"/>
        <v>0</v>
      </c>
      <c r="W123" s="240">
        <f t="shared" si="107"/>
        <v>0</v>
      </c>
      <c r="X123" s="258"/>
      <c r="Y123" s="239">
        <f t="shared" ref="Y123:AA123" si="108">+Y121+Y111</f>
        <v>0</v>
      </c>
      <c r="Z123" s="240">
        <f t="shared" si="108"/>
        <v>0</v>
      </c>
      <c r="AA123" s="240">
        <f t="shared" si="108"/>
        <v>0</v>
      </c>
      <c r="AB123" s="258"/>
      <c r="AC123" s="239">
        <f>+AC121+AC111</f>
        <v>0</v>
      </c>
      <c r="AD123" s="240">
        <f>+AD121+AD111</f>
        <v>0</v>
      </c>
      <c r="AE123" s="240">
        <f>+AE121+AE111</f>
        <v>0</v>
      </c>
      <c r="AF123" s="258"/>
      <c r="AG123" s="239">
        <f>+AG121+AG111</f>
        <v>0</v>
      </c>
      <c r="AH123" s="240">
        <f>+AH121+AH111</f>
        <v>0</v>
      </c>
      <c r="AI123" s="240">
        <f>+AI121+AI111</f>
        <v>0</v>
      </c>
      <c r="AJ123" s="258"/>
      <c r="AK123" s="239">
        <f>+AK121+AK111</f>
        <v>0</v>
      </c>
      <c r="AL123" s="240">
        <f>+AL121+AL111</f>
        <v>0</v>
      </c>
      <c r="AM123" s="240">
        <f>+AM121+AM111</f>
        <v>0</v>
      </c>
      <c r="AN123" s="258"/>
      <c r="AO123" s="239">
        <f>+AO121+AO111</f>
        <v>0</v>
      </c>
      <c r="AP123" s="240">
        <f>+AP121+AP111</f>
        <v>0</v>
      </c>
      <c r="AQ123" s="240">
        <f>+AQ121+AQ111</f>
        <v>0</v>
      </c>
      <c r="AR123" s="258"/>
      <c r="AS123" s="239">
        <f>+AS121+AS111</f>
        <v>0</v>
      </c>
      <c r="AT123" s="240">
        <f>+AT121+AT111</f>
        <v>0</v>
      </c>
      <c r="AU123" s="240">
        <f>+AU121+AU111</f>
        <v>0</v>
      </c>
    </row>
    <row r="124" spans="2:47" x14ac:dyDescent="0.2">
      <c r="B124" s="94"/>
      <c r="C124" s="148"/>
      <c r="D124" s="37"/>
      <c r="E124" s="104"/>
      <c r="F124" s="33"/>
      <c r="G124" s="33"/>
      <c r="I124" s="104"/>
      <c r="J124" s="33"/>
      <c r="K124" s="33"/>
      <c r="M124" s="104"/>
      <c r="N124" s="33"/>
      <c r="O124" s="33"/>
      <c r="Q124" s="104"/>
      <c r="R124" s="33"/>
      <c r="S124" s="33"/>
      <c r="U124" s="104"/>
      <c r="V124" s="33"/>
      <c r="W124" s="33"/>
      <c r="Y124" s="104"/>
      <c r="Z124" s="33"/>
      <c r="AA124" s="33"/>
      <c r="AC124" s="104"/>
      <c r="AD124" s="33"/>
      <c r="AE124" s="33"/>
      <c r="AG124" s="104"/>
      <c r="AH124" s="33"/>
      <c r="AI124" s="33"/>
      <c r="AK124" s="104"/>
      <c r="AL124" s="33"/>
      <c r="AM124" s="33"/>
      <c r="AO124" s="104"/>
      <c r="AP124" s="33"/>
      <c r="AQ124" s="33"/>
      <c r="AS124" s="104"/>
      <c r="AT124" s="33"/>
      <c r="AU124" s="33"/>
    </row>
    <row r="125" spans="2:47" x14ac:dyDescent="0.2">
      <c r="B125" s="94"/>
      <c r="C125" s="36" t="s">
        <v>130</v>
      </c>
      <c r="E125" s="104"/>
      <c r="F125" s="33"/>
      <c r="G125" s="33"/>
      <c r="I125" s="104"/>
      <c r="J125" s="33"/>
      <c r="K125" s="33"/>
      <c r="M125" s="104"/>
      <c r="N125" s="33"/>
      <c r="O125" s="33"/>
      <c r="Q125" s="104"/>
      <c r="R125" s="33"/>
      <c r="S125" s="33"/>
      <c r="U125" s="104"/>
      <c r="V125" s="33"/>
      <c r="W125" s="33"/>
      <c r="Y125" s="104"/>
      <c r="Z125" s="33"/>
      <c r="AA125" s="33"/>
      <c r="AC125" s="104"/>
      <c r="AD125" s="33"/>
      <c r="AE125" s="33"/>
      <c r="AG125" s="104"/>
      <c r="AH125" s="33"/>
      <c r="AI125" s="33"/>
      <c r="AK125" s="104"/>
      <c r="AL125" s="33"/>
      <c r="AM125" s="33"/>
      <c r="AO125" s="104"/>
      <c r="AP125" s="33"/>
      <c r="AQ125" s="33"/>
      <c r="AS125" s="104"/>
      <c r="AT125" s="33"/>
      <c r="AU125" s="33"/>
    </row>
    <row r="126" spans="2:47" x14ac:dyDescent="0.2">
      <c r="B126" s="94"/>
      <c r="C126" s="148"/>
      <c r="D126" s="37"/>
      <c r="E126" s="104"/>
      <c r="F126" s="33"/>
      <c r="G126" s="33"/>
      <c r="I126" s="104"/>
      <c r="J126" s="33"/>
      <c r="K126" s="33"/>
      <c r="M126" s="104"/>
      <c r="N126" s="33"/>
      <c r="O126" s="33"/>
      <c r="Q126" s="104"/>
      <c r="R126" s="33"/>
      <c r="S126" s="33"/>
      <c r="U126" s="104"/>
      <c r="V126" s="33"/>
      <c r="W126" s="33"/>
      <c r="Y126" s="104"/>
      <c r="Z126" s="33"/>
      <c r="AA126" s="33"/>
      <c r="AC126" s="104"/>
      <c r="AD126" s="33"/>
      <c r="AE126" s="33"/>
      <c r="AG126" s="104"/>
      <c r="AH126" s="33"/>
      <c r="AI126" s="33"/>
      <c r="AK126" s="104"/>
      <c r="AL126" s="33"/>
      <c r="AM126" s="33"/>
      <c r="AO126" s="104"/>
      <c r="AP126" s="33"/>
      <c r="AQ126" s="33"/>
      <c r="AS126" s="104"/>
      <c r="AT126" s="33"/>
      <c r="AU126" s="33"/>
    </row>
    <row r="127" spans="2:47" x14ac:dyDescent="0.2">
      <c r="B127" s="94">
        <v>3100</v>
      </c>
      <c r="C127" s="99" t="s">
        <v>131</v>
      </c>
      <c r="E127" s="239">
        <f>SUM(E128:E130)</f>
        <v>0</v>
      </c>
      <c r="F127" s="240">
        <f>SUM(F128:F130)</f>
        <v>0</v>
      </c>
      <c r="G127" s="240">
        <f>SUM(G128:G130)</f>
        <v>0</v>
      </c>
      <c r="H127" s="245"/>
      <c r="I127" s="239">
        <f t="shared" ref="I127:K127" si="109">SUM(I128:I130)</f>
        <v>0</v>
      </c>
      <c r="J127" s="240">
        <f t="shared" si="109"/>
        <v>0</v>
      </c>
      <c r="K127" s="240">
        <f t="shared" si="109"/>
        <v>0</v>
      </c>
      <c r="L127" s="245"/>
      <c r="M127" s="239">
        <f t="shared" ref="M127:O127" si="110">SUM(M128:M130)</f>
        <v>0</v>
      </c>
      <c r="N127" s="240">
        <f t="shared" si="110"/>
        <v>0</v>
      </c>
      <c r="O127" s="240">
        <f t="shared" si="110"/>
        <v>0</v>
      </c>
      <c r="P127" s="245"/>
      <c r="Q127" s="239">
        <f t="shared" ref="Q127:S127" si="111">SUM(Q128:Q130)</f>
        <v>0</v>
      </c>
      <c r="R127" s="240">
        <f t="shared" si="111"/>
        <v>0</v>
      </c>
      <c r="S127" s="240">
        <f t="shared" si="111"/>
        <v>0</v>
      </c>
      <c r="T127" s="245"/>
      <c r="U127" s="239">
        <f t="shared" ref="U127:W127" si="112">SUM(U128:U130)</f>
        <v>0</v>
      </c>
      <c r="V127" s="240">
        <f t="shared" si="112"/>
        <v>0</v>
      </c>
      <c r="W127" s="240">
        <f t="shared" si="112"/>
        <v>0</v>
      </c>
      <c r="X127" s="245"/>
      <c r="Y127" s="239">
        <f t="shared" ref="Y127:AA127" si="113">SUM(Y128:Y130)</f>
        <v>0</v>
      </c>
      <c r="Z127" s="240">
        <f t="shared" si="113"/>
        <v>0</v>
      </c>
      <c r="AA127" s="240">
        <f t="shared" si="113"/>
        <v>0</v>
      </c>
      <c r="AB127" s="245"/>
      <c r="AC127" s="239">
        <f>SUM(AC128:AC130)</f>
        <v>0</v>
      </c>
      <c r="AD127" s="240">
        <f>SUM(AD128:AD130)</f>
        <v>0</v>
      </c>
      <c r="AE127" s="240">
        <f>SUM(AE128:AE130)</f>
        <v>0</v>
      </c>
      <c r="AF127" s="245"/>
      <c r="AG127" s="239">
        <f>SUM(AG128:AG130)</f>
        <v>0</v>
      </c>
      <c r="AH127" s="240">
        <f>SUM(AH128:AH130)</f>
        <v>0</v>
      </c>
      <c r="AI127" s="240">
        <f>SUM(AI128:AI130)</f>
        <v>0</v>
      </c>
      <c r="AJ127" s="245"/>
      <c r="AK127" s="239">
        <f>SUM(AK128:AK130)</f>
        <v>0</v>
      </c>
      <c r="AL127" s="240">
        <f>SUM(AL128:AL130)</f>
        <v>0</v>
      </c>
      <c r="AM127" s="240">
        <f>SUM(AM128:AM130)</f>
        <v>0</v>
      </c>
      <c r="AN127" s="245"/>
      <c r="AO127" s="239">
        <f>SUM(AO128:AO130)</f>
        <v>0</v>
      </c>
      <c r="AP127" s="240">
        <f>SUM(AP128:AP130)</f>
        <v>0</v>
      </c>
      <c r="AQ127" s="240">
        <f>SUM(AQ128:AQ130)</f>
        <v>0</v>
      </c>
      <c r="AR127" s="245"/>
      <c r="AS127" s="239">
        <f>SUM(AS128:AS130)</f>
        <v>0</v>
      </c>
      <c r="AT127" s="240">
        <f>SUM(AT128:AT130)</f>
        <v>0</v>
      </c>
      <c r="AU127" s="240">
        <f>SUM(AU128:AU130)</f>
        <v>0</v>
      </c>
    </row>
    <row r="128" spans="2:47" x14ac:dyDescent="0.2">
      <c r="B128" s="94">
        <v>3110</v>
      </c>
      <c r="C128" s="148"/>
      <c r="D128" s="96" t="s">
        <v>68</v>
      </c>
      <c r="E128" s="237">
        <f t="shared" ref="E128:G130" si="114">+I128+M128+Q128+U128+Y128+AC128+AG128+AK128+AO128+AS128</f>
        <v>0</v>
      </c>
      <c r="F128" s="238">
        <f t="shared" si="114"/>
        <v>0</v>
      </c>
      <c r="G128" s="238">
        <f t="shared" si="114"/>
        <v>0</v>
      </c>
      <c r="H128" s="245"/>
      <c r="I128" s="237">
        <v>0</v>
      </c>
      <c r="J128" s="238">
        <v>0</v>
      </c>
      <c r="K128" s="238">
        <v>0</v>
      </c>
      <c r="L128" s="245"/>
      <c r="M128" s="237">
        <v>0</v>
      </c>
      <c r="N128" s="238">
        <v>0</v>
      </c>
      <c r="O128" s="238">
        <v>0</v>
      </c>
      <c r="P128" s="245"/>
      <c r="Q128" s="237">
        <v>0</v>
      </c>
      <c r="R128" s="238">
        <v>0</v>
      </c>
      <c r="S128" s="238">
        <v>0</v>
      </c>
      <c r="T128" s="245"/>
      <c r="U128" s="237">
        <v>0</v>
      </c>
      <c r="V128" s="238">
        <v>0</v>
      </c>
      <c r="W128" s="238">
        <v>0</v>
      </c>
      <c r="X128" s="245"/>
      <c r="Y128" s="237">
        <v>0</v>
      </c>
      <c r="Z128" s="238">
        <v>0</v>
      </c>
      <c r="AA128" s="238">
        <v>0</v>
      </c>
      <c r="AB128" s="245"/>
      <c r="AC128" s="237">
        <v>0</v>
      </c>
      <c r="AD128" s="238">
        <v>0</v>
      </c>
      <c r="AE128" s="238">
        <v>0</v>
      </c>
      <c r="AF128" s="245"/>
      <c r="AG128" s="237">
        <v>0</v>
      </c>
      <c r="AH128" s="238">
        <v>0</v>
      </c>
      <c r="AI128" s="238">
        <v>0</v>
      </c>
      <c r="AJ128" s="245"/>
      <c r="AK128" s="237">
        <v>0</v>
      </c>
      <c r="AL128" s="238">
        <v>0</v>
      </c>
      <c r="AM128" s="238">
        <v>0</v>
      </c>
      <c r="AN128" s="245"/>
      <c r="AO128" s="237">
        <v>0</v>
      </c>
      <c r="AP128" s="238">
        <v>0</v>
      </c>
      <c r="AQ128" s="238">
        <v>0</v>
      </c>
      <c r="AR128" s="245"/>
      <c r="AS128" s="237">
        <v>0</v>
      </c>
      <c r="AT128" s="238">
        <v>0</v>
      </c>
      <c r="AU128" s="238">
        <v>0</v>
      </c>
    </row>
    <row r="129" spans="2:47" x14ac:dyDescent="0.2">
      <c r="B129" s="94">
        <v>3120</v>
      </c>
      <c r="C129" s="148"/>
      <c r="D129" s="96" t="s">
        <v>132</v>
      </c>
      <c r="E129" s="237">
        <f t="shared" si="114"/>
        <v>0</v>
      </c>
      <c r="F129" s="238">
        <f t="shared" si="114"/>
        <v>0</v>
      </c>
      <c r="G129" s="238">
        <f t="shared" si="114"/>
        <v>0</v>
      </c>
      <c r="H129" s="245"/>
      <c r="I129" s="237">
        <v>0</v>
      </c>
      <c r="J129" s="238">
        <v>0</v>
      </c>
      <c r="K129" s="238">
        <v>0</v>
      </c>
      <c r="L129" s="245"/>
      <c r="M129" s="237">
        <v>0</v>
      </c>
      <c r="N129" s="238">
        <v>0</v>
      </c>
      <c r="O129" s="238">
        <v>0</v>
      </c>
      <c r="P129" s="245"/>
      <c r="Q129" s="237">
        <v>0</v>
      </c>
      <c r="R129" s="238">
        <v>0</v>
      </c>
      <c r="S129" s="238">
        <v>0</v>
      </c>
      <c r="T129" s="245"/>
      <c r="U129" s="237">
        <v>0</v>
      </c>
      <c r="V129" s="238">
        <v>0</v>
      </c>
      <c r="W129" s="238">
        <v>0</v>
      </c>
      <c r="X129" s="245"/>
      <c r="Y129" s="237">
        <v>0</v>
      </c>
      <c r="Z129" s="238">
        <v>0</v>
      </c>
      <c r="AA129" s="238">
        <v>0</v>
      </c>
      <c r="AB129" s="245"/>
      <c r="AC129" s="237">
        <v>0</v>
      </c>
      <c r="AD129" s="238">
        <v>0</v>
      </c>
      <c r="AE129" s="238">
        <v>0</v>
      </c>
      <c r="AF129" s="245"/>
      <c r="AG129" s="237">
        <v>0</v>
      </c>
      <c r="AH129" s="238">
        <v>0</v>
      </c>
      <c r="AI129" s="238">
        <v>0</v>
      </c>
      <c r="AJ129" s="245"/>
      <c r="AK129" s="237">
        <v>0</v>
      </c>
      <c r="AL129" s="238">
        <v>0</v>
      </c>
      <c r="AM129" s="238">
        <v>0</v>
      </c>
      <c r="AN129" s="245"/>
      <c r="AO129" s="237">
        <v>0</v>
      </c>
      <c r="AP129" s="238">
        <v>0</v>
      </c>
      <c r="AQ129" s="238">
        <v>0</v>
      </c>
      <c r="AR129" s="245"/>
      <c r="AS129" s="237">
        <v>0</v>
      </c>
      <c r="AT129" s="238">
        <v>0</v>
      </c>
      <c r="AU129" s="238">
        <v>0</v>
      </c>
    </row>
    <row r="130" spans="2:47" x14ac:dyDescent="0.2">
      <c r="B130" s="94">
        <v>3130</v>
      </c>
      <c r="C130" s="148"/>
      <c r="D130" s="96" t="s">
        <v>133</v>
      </c>
      <c r="E130" s="237">
        <f t="shared" si="114"/>
        <v>0</v>
      </c>
      <c r="F130" s="238">
        <f t="shared" si="114"/>
        <v>0</v>
      </c>
      <c r="G130" s="238">
        <f t="shared" si="114"/>
        <v>0</v>
      </c>
      <c r="H130" s="245"/>
      <c r="I130" s="237">
        <v>0</v>
      </c>
      <c r="J130" s="238">
        <v>0</v>
      </c>
      <c r="K130" s="238">
        <v>0</v>
      </c>
      <c r="L130" s="245"/>
      <c r="M130" s="237">
        <v>0</v>
      </c>
      <c r="N130" s="238">
        <v>0</v>
      </c>
      <c r="O130" s="238">
        <v>0</v>
      </c>
      <c r="P130" s="245"/>
      <c r="Q130" s="237">
        <v>0</v>
      </c>
      <c r="R130" s="238">
        <v>0</v>
      </c>
      <c r="S130" s="238">
        <v>0</v>
      </c>
      <c r="T130" s="245"/>
      <c r="U130" s="237">
        <v>0</v>
      </c>
      <c r="V130" s="238">
        <v>0</v>
      </c>
      <c r="W130" s="238">
        <v>0</v>
      </c>
      <c r="X130" s="245"/>
      <c r="Y130" s="237">
        <v>0</v>
      </c>
      <c r="Z130" s="238">
        <v>0</v>
      </c>
      <c r="AA130" s="238">
        <v>0</v>
      </c>
      <c r="AB130" s="245"/>
      <c r="AC130" s="237">
        <v>0</v>
      </c>
      <c r="AD130" s="238">
        <v>0</v>
      </c>
      <c r="AE130" s="238">
        <v>0</v>
      </c>
      <c r="AF130" s="245"/>
      <c r="AG130" s="237">
        <v>0</v>
      </c>
      <c r="AH130" s="238">
        <v>0</v>
      </c>
      <c r="AI130" s="238">
        <v>0</v>
      </c>
      <c r="AJ130" s="245"/>
      <c r="AK130" s="237">
        <v>0</v>
      </c>
      <c r="AL130" s="238">
        <v>0</v>
      </c>
      <c r="AM130" s="238">
        <v>0</v>
      </c>
      <c r="AN130" s="245"/>
      <c r="AO130" s="237">
        <v>0</v>
      </c>
      <c r="AP130" s="238">
        <v>0</v>
      </c>
      <c r="AQ130" s="238">
        <v>0</v>
      </c>
      <c r="AR130" s="245"/>
      <c r="AS130" s="237">
        <v>0</v>
      </c>
      <c r="AT130" s="238">
        <v>0</v>
      </c>
      <c r="AU130" s="238">
        <v>0</v>
      </c>
    </row>
    <row r="131" spans="2:47" x14ac:dyDescent="0.2">
      <c r="B131" s="94"/>
      <c r="C131" s="148"/>
      <c r="D131" s="96"/>
      <c r="E131" s="237"/>
      <c r="F131" s="238"/>
      <c r="G131" s="238"/>
      <c r="H131" s="245"/>
      <c r="I131" s="237"/>
      <c r="J131" s="238"/>
      <c r="K131" s="238"/>
      <c r="L131" s="245"/>
      <c r="M131" s="237"/>
      <c r="N131" s="238"/>
      <c r="O131" s="238"/>
      <c r="P131" s="245"/>
      <c r="Q131" s="237"/>
      <c r="R131" s="238"/>
      <c r="S131" s="238"/>
      <c r="T131" s="245"/>
      <c r="U131" s="237"/>
      <c r="V131" s="238"/>
      <c r="W131" s="238"/>
      <c r="X131" s="245"/>
      <c r="Y131" s="237"/>
      <c r="Z131" s="238"/>
      <c r="AA131" s="238"/>
      <c r="AB131" s="245"/>
      <c r="AC131" s="237"/>
      <c r="AD131" s="238"/>
      <c r="AE131" s="238"/>
      <c r="AF131" s="245"/>
      <c r="AG131" s="237"/>
      <c r="AH131" s="238"/>
      <c r="AI131" s="238"/>
      <c r="AJ131" s="245"/>
      <c r="AK131" s="237"/>
      <c r="AL131" s="238"/>
      <c r="AM131" s="238"/>
      <c r="AN131" s="245"/>
      <c r="AO131" s="237"/>
      <c r="AP131" s="238"/>
      <c r="AQ131" s="238"/>
      <c r="AR131" s="245"/>
      <c r="AS131" s="237"/>
      <c r="AT131" s="238"/>
      <c r="AU131" s="238"/>
    </row>
    <row r="132" spans="2:47" x14ac:dyDescent="0.2">
      <c r="B132" s="94">
        <v>3200</v>
      </c>
      <c r="C132" s="99" t="s">
        <v>134</v>
      </c>
      <c r="E132" s="239">
        <f>SUM(E133:E137)</f>
        <v>0</v>
      </c>
      <c r="F132" s="240">
        <f>SUM(F133:F137)</f>
        <v>0</v>
      </c>
      <c r="G132" s="240">
        <f>SUM(G133:G137)</f>
        <v>0</v>
      </c>
      <c r="H132" s="245"/>
      <c r="I132" s="239">
        <f t="shared" ref="I132:K132" si="115">SUM(I133:I137)</f>
        <v>0</v>
      </c>
      <c r="J132" s="240">
        <f t="shared" si="115"/>
        <v>0</v>
      </c>
      <c r="K132" s="240">
        <f t="shared" si="115"/>
        <v>0</v>
      </c>
      <c r="L132" s="245"/>
      <c r="M132" s="239">
        <f t="shared" ref="M132:O132" si="116">SUM(M133:M137)</f>
        <v>0</v>
      </c>
      <c r="N132" s="240">
        <f t="shared" si="116"/>
        <v>0</v>
      </c>
      <c r="O132" s="240">
        <f t="shared" si="116"/>
        <v>0</v>
      </c>
      <c r="P132" s="245"/>
      <c r="Q132" s="239">
        <f t="shared" ref="Q132:S132" si="117">SUM(Q133:Q137)</f>
        <v>0</v>
      </c>
      <c r="R132" s="240">
        <f t="shared" si="117"/>
        <v>0</v>
      </c>
      <c r="S132" s="240">
        <f t="shared" si="117"/>
        <v>0</v>
      </c>
      <c r="T132" s="245"/>
      <c r="U132" s="239">
        <f t="shared" ref="U132:W132" si="118">SUM(U133:U137)</f>
        <v>0</v>
      </c>
      <c r="V132" s="240">
        <f t="shared" si="118"/>
        <v>0</v>
      </c>
      <c r="W132" s="240">
        <f t="shared" si="118"/>
        <v>0</v>
      </c>
      <c r="X132" s="245"/>
      <c r="Y132" s="239">
        <f t="shared" ref="Y132:AA132" si="119">SUM(Y133:Y137)</f>
        <v>0</v>
      </c>
      <c r="Z132" s="240">
        <f t="shared" si="119"/>
        <v>0</v>
      </c>
      <c r="AA132" s="240">
        <f t="shared" si="119"/>
        <v>0</v>
      </c>
      <c r="AB132" s="245"/>
      <c r="AC132" s="239">
        <f>SUM(AC133:AC137)</f>
        <v>0</v>
      </c>
      <c r="AD132" s="240">
        <f>SUM(AD133:AD137)</f>
        <v>0</v>
      </c>
      <c r="AE132" s="240">
        <f>SUM(AE133:AE137)</f>
        <v>0</v>
      </c>
      <c r="AF132" s="245"/>
      <c r="AG132" s="239">
        <f>SUM(AG133:AG137)</f>
        <v>0</v>
      </c>
      <c r="AH132" s="240">
        <f>SUM(AH133:AH137)</f>
        <v>0</v>
      </c>
      <c r="AI132" s="240">
        <f>SUM(AI133:AI137)</f>
        <v>0</v>
      </c>
      <c r="AJ132" s="245"/>
      <c r="AK132" s="239">
        <f>SUM(AK133:AK137)</f>
        <v>0</v>
      </c>
      <c r="AL132" s="240">
        <f>SUM(AL133:AL137)</f>
        <v>0</v>
      </c>
      <c r="AM132" s="240">
        <f>SUM(AM133:AM137)</f>
        <v>0</v>
      </c>
      <c r="AN132" s="245"/>
      <c r="AO132" s="239">
        <f>SUM(AO133:AO137)</f>
        <v>0</v>
      </c>
      <c r="AP132" s="240">
        <f>SUM(AP133:AP137)</f>
        <v>0</v>
      </c>
      <c r="AQ132" s="240">
        <f>SUM(AQ133:AQ137)</f>
        <v>0</v>
      </c>
      <c r="AR132" s="245"/>
      <c r="AS132" s="239">
        <f>SUM(AS133:AS137)</f>
        <v>0</v>
      </c>
      <c r="AT132" s="240">
        <f>SUM(AT133:AT137)</f>
        <v>0</v>
      </c>
      <c r="AU132" s="240">
        <f>SUM(AU133:AU137)</f>
        <v>0</v>
      </c>
    </row>
    <row r="133" spans="2:47" x14ac:dyDescent="0.2">
      <c r="B133" s="94">
        <v>3210</v>
      </c>
      <c r="C133" s="148"/>
      <c r="D133" s="96" t="s">
        <v>135</v>
      </c>
      <c r="E133" s="237">
        <f t="shared" ref="E133:G137" si="120">+I133+M133+Q133+U133+Y133+AC133+AG133+AK133+AO133+AS133</f>
        <v>0</v>
      </c>
      <c r="F133" s="238">
        <f t="shared" si="120"/>
        <v>0</v>
      </c>
      <c r="G133" s="238">
        <f t="shared" si="120"/>
        <v>0</v>
      </c>
      <c r="H133" s="245"/>
      <c r="I133" s="237">
        <v>0</v>
      </c>
      <c r="J133" s="238">
        <v>0</v>
      </c>
      <c r="K133" s="238">
        <v>0</v>
      </c>
      <c r="L133" s="245"/>
      <c r="M133" s="237">
        <v>0</v>
      </c>
      <c r="N133" s="238">
        <v>0</v>
      </c>
      <c r="O133" s="238">
        <v>0</v>
      </c>
      <c r="P133" s="245"/>
      <c r="Q133" s="237">
        <v>0</v>
      </c>
      <c r="R133" s="238">
        <v>0</v>
      </c>
      <c r="S133" s="238">
        <v>0</v>
      </c>
      <c r="T133" s="245"/>
      <c r="U133" s="237">
        <v>0</v>
      </c>
      <c r="V133" s="238">
        <v>0</v>
      </c>
      <c r="W133" s="238">
        <v>0</v>
      </c>
      <c r="X133" s="245"/>
      <c r="Y133" s="237">
        <v>0</v>
      </c>
      <c r="Z133" s="238">
        <v>0</v>
      </c>
      <c r="AA133" s="238">
        <v>0</v>
      </c>
      <c r="AB133" s="245"/>
      <c r="AC133" s="237">
        <v>0</v>
      </c>
      <c r="AD133" s="238">
        <v>0</v>
      </c>
      <c r="AE133" s="238">
        <v>0</v>
      </c>
      <c r="AF133" s="245"/>
      <c r="AG133" s="237">
        <v>0</v>
      </c>
      <c r="AH133" s="238">
        <v>0</v>
      </c>
      <c r="AI133" s="238">
        <v>0</v>
      </c>
      <c r="AJ133" s="245"/>
      <c r="AK133" s="237">
        <v>0</v>
      </c>
      <c r="AL133" s="238">
        <v>0</v>
      </c>
      <c r="AM133" s="238">
        <v>0</v>
      </c>
      <c r="AN133" s="245"/>
      <c r="AO133" s="237">
        <v>0</v>
      </c>
      <c r="AP133" s="238">
        <v>0</v>
      </c>
      <c r="AQ133" s="238">
        <v>0</v>
      </c>
      <c r="AR133" s="245"/>
      <c r="AS133" s="237">
        <v>0</v>
      </c>
      <c r="AT133" s="238">
        <v>0</v>
      </c>
      <c r="AU133" s="238">
        <v>0</v>
      </c>
    </row>
    <row r="134" spans="2:47" x14ac:dyDescent="0.2">
      <c r="B134" s="94">
        <v>3220</v>
      </c>
      <c r="C134" s="148"/>
      <c r="D134" s="96" t="s">
        <v>136</v>
      </c>
      <c r="E134" s="237">
        <f t="shared" si="120"/>
        <v>0</v>
      </c>
      <c r="F134" s="238">
        <f t="shared" si="120"/>
        <v>0</v>
      </c>
      <c r="G134" s="238">
        <f t="shared" si="120"/>
        <v>0</v>
      </c>
      <c r="H134" s="245"/>
      <c r="I134" s="237">
        <v>0</v>
      </c>
      <c r="J134" s="238">
        <v>0</v>
      </c>
      <c r="K134" s="238">
        <v>0</v>
      </c>
      <c r="L134" s="245"/>
      <c r="M134" s="237">
        <v>0</v>
      </c>
      <c r="N134" s="238">
        <v>0</v>
      </c>
      <c r="O134" s="238">
        <v>0</v>
      </c>
      <c r="P134" s="245"/>
      <c r="Q134" s="237">
        <v>0</v>
      </c>
      <c r="R134" s="238">
        <v>0</v>
      </c>
      <c r="S134" s="238">
        <v>0</v>
      </c>
      <c r="T134" s="245"/>
      <c r="U134" s="237">
        <v>0</v>
      </c>
      <c r="V134" s="238">
        <v>0</v>
      </c>
      <c r="W134" s="238">
        <v>0</v>
      </c>
      <c r="X134" s="245"/>
      <c r="Y134" s="237">
        <v>0</v>
      </c>
      <c r="Z134" s="238">
        <v>0</v>
      </c>
      <c r="AA134" s="238">
        <v>0</v>
      </c>
      <c r="AB134" s="245"/>
      <c r="AC134" s="237">
        <v>0</v>
      </c>
      <c r="AD134" s="238">
        <v>0</v>
      </c>
      <c r="AE134" s="238">
        <v>0</v>
      </c>
      <c r="AF134" s="245"/>
      <c r="AG134" s="237">
        <v>0</v>
      </c>
      <c r="AH134" s="238">
        <v>0</v>
      </c>
      <c r="AI134" s="238">
        <v>0</v>
      </c>
      <c r="AJ134" s="245"/>
      <c r="AK134" s="237">
        <v>0</v>
      </c>
      <c r="AL134" s="238">
        <v>0</v>
      </c>
      <c r="AM134" s="238">
        <v>0</v>
      </c>
      <c r="AN134" s="245"/>
      <c r="AO134" s="237">
        <v>0</v>
      </c>
      <c r="AP134" s="238">
        <v>0</v>
      </c>
      <c r="AQ134" s="238">
        <v>0</v>
      </c>
      <c r="AR134" s="245"/>
      <c r="AS134" s="237">
        <v>0</v>
      </c>
      <c r="AT134" s="238">
        <v>0</v>
      </c>
      <c r="AU134" s="238">
        <v>0</v>
      </c>
    </row>
    <row r="135" spans="2:47" x14ac:dyDescent="0.2">
      <c r="B135" s="94">
        <v>3230</v>
      </c>
      <c r="C135" s="148"/>
      <c r="D135" s="96" t="s">
        <v>137</v>
      </c>
      <c r="E135" s="237">
        <f t="shared" si="120"/>
        <v>0</v>
      </c>
      <c r="F135" s="238">
        <f t="shared" si="120"/>
        <v>0</v>
      </c>
      <c r="G135" s="238">
        <f t="shared" si="120"/>
        <v>0</v>
      </c>
      <c r="H135" s="245"/>
      <c r="I135" s="237">
        <v>0</v>
      </c>
      <c r="J135" s="238">
        <v>0</v>
      </c>
      <c r="K135" s="238">
        <v>0</v>
      </c>
      <c r="L135" s="245"/>
      <c r="M135" s="237">
        <v>0</v>
      </c>
      <c r="N135" s="238">
        <v>0</v>
      </c>
      <c r="O135" s="238">
        <v>0</v>
      </c>
      <c r="P135" s="245"/>
      <c r="Q135" s="237">
        <v>0</v>
      </c>
      <c r="R135" s="238">
        <v>0</v>
      </c>
      <c r="S135" s="238">
        <v>0</v>
      </c>
      <c r="T135" s="245"/>
      <c r="U135" s="237">
        <v>0</v>
      </c>
      <c r="V135" s="238">
        <v>0</v>
      </c>
      <c r="W135" s="238">
        <v>0</v>
      </c>
      <c r="X135" s="245"/>
      <c r="Y135" s="237">
        <v>0</v>
      </c>
      <c r="Z135" s="238">
        <v>0</v>
      </c>
      <c r="AA135" s="238">
        <v>0</v>
      </c>
      <c r="AB135" s="245"/>
      <c r="AC135" s="237">
        <v>0</v>
      </c>
      <c r="AD135" s="238">
        <v>0</v>
      </c>
      <c r="AE135" s="238">
        <v>0</v>
      </c>
      <c r="AF135" s="245"/>
      <c r="AG135" s="237">
        <v>0</v>
      </c>
      <c r="AH135" s="238">
        <v>0</v>
      </c>
      <c r="AI135" s="238">
        <v>0</v>
      </c>
      <c r="AJ135" s="245"/>
      <c r="AK135" s="237">
        <v>0</v>
      </c>
      <c r="AL135" s="238">
        <v>0</v>
      </c>
      <c r="AM135" s="238">
        <v>0</v>
      </c>
      <c r="AN135" s="245"/>
      <c r="AO135" s="237">
        <v>0</v>
      </c>
      <c r="AP135" s="238">
        <v>0</v>
      </c>
      <c r="AQ135" s="238">
        <v>0</v>
      </c>
      <c r="AR135" s="245"/>
      <c r="AS135" s="237">
        <v>0</v>
      </c>
      <c r="AT135" s="238">
        <v>0</v>
      </c>
      <c r="AU135" s="238">
        <v>0</v>
      </c>
    </row>
    <row r="136" spans="2:47" x14ac:dyDescent="0.2">
      <c r="B136" s="94">
        <v>3240</v>
      </c>
      <c r="C136" s="148"/>
      <c r="D136" s="96" t="s">
        <v>138</v>
      </c>
      <c r="E136" s="237">
        <f t="shared" si="120"/>
        <v>0</v>
      </c>
      <c r="F136" s="238">
        <f t="shared" si="120"/>
        <v>0</v>
      </c>
      <c r="G136" s="238">
        <f t="shared" si="120"/>
        <v>0</v>
      </c>
      <c r="H136" s="245"/>
      <c r="I136" s="237">
        <v>0</v>
      </c>
      <c r="J136" s="238">
        <v>0</v>
      </c>
      <c r="K136" s="238">
        <v>0</v>
      </c>
      <c r="L136" s="245"/>
      <c r="M136" s="237">
        <v>0</v>
      </c>
      <c r="N136" s="238">
        <v>0</v>
      </c>
      <c r="O136" s="238">
        <v>0</v>
      </c>
      <c r="P136" s="245"/>
      <c r="Q136" s="237">
        <v>0</v>
      </c>
      <c r="R136" s="238">
        <v>0</v>
      </c>
      <c r="S136" s="238">
        <v>0</v>
      </c>
      <c r="T136" s="245"/>
      <c r="U136" s="237">
        <v>0</v>
      </c>
      <c r="V136" s="238">
        <v>0</v>
      </c>
      <c r="W136" s="238">
        <v>0</v>
      </c>
      <c r="X136" s="245"/>
      <c r="Y136" s="237">
        <v>0</v>
      </c>
      <c r="Z136" s="238">
        <v>0</v>
      </c>
      <c r="AA136" s="238">
        <v>0</v>
      </c>
      <c r="AB136" s="245"/>
      <c r="AC136" s="237">
        <v>0</v>
      </c>
      <c r="AD136" s="238">
        <v>0</v>
      </c>
      <c r="AE136" s="238">
        <v>0</v>
      </c>
      <c r="AF136" s="245"/>
      <c r="AG136" s="237">
        <v>0</v>
      </c>
      <c r="AH136" s="238">
        <v>0</v>
      </c>
      <c r="AI136" s="238">
        <v>0</v>
      </c>
      <c r="AJ136" s="245"/>
      <c r="AK136" s="237">
        <v>0</v>
      </c>
      <c r="AL136" s="238">
        <v>0</v>
      </c>
      <c r="AM136" s="238">
        <v>0</v>
      </c>
      <c r="AN136" s="245"/>
      <c r="AO136" s="237">
        <v>0</v>
      </c>
      <c r="AP136" s="238">
        <v>0</v>
      </c>
      <c r="AQ136" s="238">
        <v>0</v>
      </c>
      <c r="AR136" s="245"/>
      <c r="AS136" s="237">
        <v>0</v>
      </c>
      <c r="AT136" s="238">
        <v>0</v>
      </c>
      <c r="AU136" s="238">
        <v>0</v>
      </c>
    </row>
    <row r="137" spans="2:47" x14ac:dyDescent="0.2">
      <c r="B137" s="94">
        <v>3250</v>
      </c>
      <c r="C137" s="148"/>
      <c r="D137" s="96" t="s">
        <v>139</v>
      </c>
      <c r="E137" s="237">
        <f t="shared" si="120"/>
        <v>0</v>
      </c>
      <c r="F137" s="238">
        <f t="shared" si="120"/>
        <v>0</v>
      </c>
      <c r="G137" s="238">
        <f t="shared" si="120"/>
        <v>0</v>
      </c>
      <c r="H137" s="245"/>
      <c r="I137" s="237">
        <v>0</v>
      </c>
      <c r="J137" s="238">
        <v>0</v>
      </c>
      <c r="K137" s="238">
        <v>0</v>
      </c>
      <c r="L137" s="245"/>
      <c r="M137" s="237">
        <v>0</v>
      </c>
      <c r="N137" s="238">
        <v>0</v>
      </c>
      <c r="O137" s="238">
        <v>0</v>
      </c>
      <c r="P137" s="245"/>
      <c r="Q137" s="237">
        <v>0</v>
      </c>
      <c r="R137" s="238">
        <v>0</v>
      </c>
      <c r="S137" s="238">
        <v>0</v>
      </c>
      <c r="T137" s="245"/>
      <c r="U137" s="237">
        <v>0</v>
      </c>
      <c r="V137" s="238">
        <v>0</v>
      </c>
      <c r="W137" s="238">
        <v>0</v>
      </c>
      <c r="X137" s="245"/>
      <c r="Y137" s="237">
        <v>0</v>
      </c>
      <c r="Z137" s="238">
        <v>0</v>
      </c>
      <c r="AA137" s="238">
        <v>0</v>
      </c>
      <c r="AB137" s="245"/>
      <c r="AC137" s="237">
        <v>0</v>
      </c>
      <c r="AD137" s="238">
        <v>0</v>
      </c>
      <c r="AE137" s="238">
        <v>0</v>
      </c>
      <c r="AF137" s="245"/>
      <c r="AG137" s="237">
        <v>0</v>
      </c>
      <c r="AH137" s="238">
        <v>0</v>
      </c>
      <c r="AI137" s="238">
        <v>0</v>
      </c>
      <c r="AJ137" s="245"/>
      <c r="AK137" s="237">
        <v>0</v>
      </c>
      <c r="AL137" s="238">
        <v>0</v>
      </c>
      <c r="AM137" s="238">
        <v>0</v>
      </c>
      <c r="AN137" s="245"/>
      <c r="AO137" s="237">
        <v>0</v>
      </c>
      <c r="AP137" s="238">
        <v>0</v>
      </c>
      <c r="AQ137" s="238">
        <v>0</v>
      </c>
      <c r="AR137" s="245"/>
      <c r="AS137" s="237">
        <v>0</v>
      </c>
      <c r="AT137" s="238">
        <v>0</v>
      </c>
      <c r="AU137" s="238">
        <v>0</v>
      </c>
    </row>
    <row r="138" spans="2:47" x14ac:dyDescent="0.2">
      <c r="B138" s="94"/>
      <c r="C138" s="148"/>
      <c r="D138" s="96"/>
      <c r="E138" s="237"/>
      <c r="F138" s="238"/>
      <c r="G138" s="238"/>
      <c r="H138" s="245"/>
      <c r="I138" s="237"/>
      <c r="J138" s="238"/>
      <c r="K138" s="238"/>
      <c r="L138" s="245"/>
      <c r="M138" s="237"/>
      <c r="N138" s="238"/>
      <c r="O138" s="238"/>
      <c r="P138" s="245"/>
      <c r="Q138" s="237"/>
      <c r="R138" s="238"/>
      <c r="S138" s="238"/>
      <c r="T138" s="245"/>
      <c r="U138" s="237"/>
      <c r="V138" s="238"/>
      <c r="W138" s="238"/>
      <c r="X138" s="245"/>
      <c r="Y138" s="237"/>
      <c r="Z138" s="238"/>
      <c r="AA138" s="238"/>
      <c r="AB138" s="245"/>
      <c r="AC138" s="237"/>
      <c r="AD138" s="238"/>
      <c r="AE138" s="238"/>
      <c r="AF138" s="245"/>
      <c r="AG138" s="237"/>
      <c r="AH138" s="238"/>
      <c r="AI138" s="238"/>
      <c r="AJ138" s="245"/>
      <c r="AK138" s="237"/>
      <c r="AL138" s="238"/>
      <c r="AM138" s="238"/>
      <c r="AN138" s="245"/>
      <c r="AO138" s="237"/>
      <c r="AP138" s="238"/>
      <c r="AQ138" s="238"/>
      <c r="AR138" s="245"/>
      <c r="AS138" s="237"/>
      <c r="AT138" s="238"/>
      <c r="AU138" s="238"/>
    </row>
    <row r="139" spans="2:47" x14ac:dyDescent="0.2">
      <c r="B139" s="94">
        <v>3300</v>
      </c>
      <c r="C139" s="99" t="s">
        <v>140</v>
      </c>
      <c r="E139" s="239">
        <f>SUM(E140:E141)</f>
        <v>0</v>
      </c>
      <c r="F139" s="240">
        <f>SUM(F140:F141)</f>
        <v>0</v>
      </c>
      <c r="G139" s="240">
        <f>SUM(G140:G141)</f>
        <v>0</v>
      </c>
      <c r="H139" s="245"/>
      <c r="I139" s="239">
        <f t="shared" ref="I139:K139" si="121">SUM(I140:I141)</f>
        <v>0</v>
      </c>
      <c r="J139" s="240">
        <f t="shared" si="121"/>
        <v>0</v>
      </c>
      <c r="K139" s="240">
        <f t="shared" si="121"/>
        <v>0</v>
      </c>
      <c r="L139" s="245"/>
      <c r="M139" s="239">
        <f t="shared" ref="M139:O139" si="122">SUM(M140:M141)</f>
        <v>0</v>
      </c>
      <c r="N139" s="240">
        <f t="shared" si="122"/>
        <v>0</v>
      </c>
      <c r="O139" s="240">
        <f t="shared" si="122"/>
        <v>0</v>
      </c>
      <c r="P139" s="245"/>
      <c r="Q139" s="239">
        <f t="shared" ref="Q139:S139" si="123">SUM(Q140:Q141)</f>
        <v>0</v>
      </c>
      <c r="R139" s="240">
        <f t="shared" si="123"/>
        <v>0</v>
      </c>
      <c r="S139" s="240">
        <f t="shared" si="123"/>
        <v>0</v>
      </c>
      <c r="T139" s="245"/>
      <c r="U139" s="239">
        <f t="shared" ref="U139:W139" si="124">SUM(U140:U141)</f>
        <v>0</v>
      </c>
      <c r="V139" s="240">
        <f t="shared" si="124"/>
        <v>0</v>
      </c>
      <c r="W139" s="240">
        <f t="shared" si="124"/>
        <v>0</v>
      </c>
      <c r="X139" s="245"/>
      <c r="Y139" s="239">
        <f t="shared" ref="Y139:AA139" si="125">SUM(Y140:Y141)</f>
        <v>0</v>
      </c>
      <c r="Z139" s="240">
        <f t="shared" si="125"/>
        <v>0</v>
      </c>
      <c r="AA139" s="240">
        <f t="shared" si="125"/>
        <v>0</v>
      </c>
      <c r="AB139" s="245"/>
      <c r="AC139" s="239">
        <f>SUM(AC140:AC141)</f>
        <v>0</v>
      </c>
      <c r="AD139" s="240">
        <f>SUM(AD140:AD141)</f>
        <v>0</v>
      </c>
      <c r="AE139" s="240">
        <f>SUM(AE140:AE141)</f>
        <v>0</v>
      </c>
      <c r="AF139" s="245"/>
      <c r="AG139" s="239">
        <f>SUM(AG140:AG141)</f>
        <v>0</v>
      </c>
      <c r="AH139" s="240">
        <f>SUM(AH140:AH141)</f>
        <v>0</v>
      </c>
      <c r="AI139" s="240">
        <f>SUM(AI140:AI141)</f>
        <v>0</v>
      </c>
      <c r="AJ139" s="245"/>
      <c r="AK139" s="239">
        <f>SUM(AK140:AK141)</f>
        <v>0</v>
      </c>
      <c r="AL139" s="240">
        <f>SUM(AL140:AL141)</f>
        <v>0</v>
      </c>
      <c r="AM139" s="240">
        <f>SUM(AM140:AM141)</f>
        <v>0</v>
      </c>
      <c r="AN139" s="245"/>
      <c r="AO139" s="239">
        <f>SUM(AO140:AO141)</f>
        <v>0</v>
      </c>
      <c r="AP139" s="240">
        <f>SUM(AP140:AP141)</f>
        <v>0</v>
      </c>
      <c r="AQ139" s="240">
        <f>SUM(AQ140:AQ141)</f>
        <v>0</v>
      </c>
      <c r="AR139" s="245"/>
      <c r="AS139" s="239">
        <f>SUM(AS140:AS141)</f>
        <v>0</v>
      </c>
      <c r="AT139" s="240">
        <f>SUM(AT140:AT141)</f>
        <v>0</v>
      </c>
      <c r="AU139" s="240">
        <f>SUM(AU140:AU141)</f>
        <v>0</v>
      </c>
    </row>
    <row r="140" spans="2:47" x14ac:dyDescent="0.2">
      <c r="B140" s="94">
        <v>3310</v>
      </c>
      <c r="C140" s="148"/>
      <c r="D140" s="96" t="s">
        <v>141</v>
      </c>
      <c r="E140" s="237">
        <f t="shared" ref="E140:G141" si="126">+I140+M140+Q140+U140+Y140+AC140+AG140+AK140+AO140+AS140</f>
        <v>0</v>
      </c>
      <c r="F140" s="238">
        <f t="shared" si="126"/>
        <v>0</v>
      </c>
      <c r="G140" s="238">
        <f t="shared" si="126"/>
        <v>0</v>
      </c>
      <c r="H140" s="245"/>
      <c r="I140" s="237">
        <v>0</v>
      </c>
      <c r="J140" s="238">
        <v>0</v>
      </c>
      <c r="K140" s="238">
        <v>0</v>
      </c>
      <c r="L140" s="245"/>
      <c r="M140" s="237">
        <v>0</v>
      </c>
      <c r="N140" s="238">
        <v>0</v>
      </c>
      <c r="O140" s="238">
        <v>0</v>
      </c>
      <c r="P140" s="245"/>
      <c r="Q140" s="237">
        <v>0</v>
      </c>
      <c r="R140" s="238">
        <v>0</v>
      </c>
      <c r="S140" s="238">
        <v>0</v>
      </c>
      <c r="T140" s="245"/>
      <c r="U140" s="237">
        <v>0</v>
      </c>
      <c r="V140" s="238">
        <v>0</v>
      </c>
      <c r="W140" s="238">
        <v>0</v>
      </c>
      <c r="X140" s="245"/>
      <c r="Y140" s="237">
        <v>0</v>
      </c>
      <c r="Z140" s="238">
        <v>0</v>
      </c>
      <c r="AA140" s="238">
        <v>0</v>
      </c>
      <c r="AB140" s="245"/>
      <c r="AC140" s="237">
        <v>0</v>
      </c>
      <c r="AD140" s="238">
        <v>0</v>
      </c>
      <c r="AE140" s="238">
        <v>0</v>
      </c>
      <c r="AF140" s="245"/>
      <c r="AG140" s="237">
        <v>0</v>
      </c>
      <c r="AH140" s="238">
        <v>0</v>
      </c>
      <c r="AI140" s="238">
        <v>0</v>
      </c>
      <c r="AJ140" s="245"/>
      <c r="AK140" s="237">
        <v>0</v>
      </c>
      <c r="AL140" s="238">
        <v>0</v>
      </c>
      <c r="AM140" s="238">
        <v>0</v>
      </c>
      <c r="AN140" s="245"/>
      <c r="AO140" s="237">
        <v>0</v>
      </c>
      <c r="AP140" s="238">
        <v>0</v>
      </c>
      <c r="AQ140" s="238">
        <v>0</v>
      </c>
      <c r="AR140" s="245"/>
      <c r="AS140" s="237">
        <v>0</v>
      </c>
      <c r="AT140" s="238">
        <v>0</v>
      </c>
      <c r="AU140" s="238">
        <v>0</v>
      </c>
    </row>
    <row r="141" spans="2:47" x14ac:dyDescent="0.2">
      <c r="B141" s="94">
        <v>3320</v>
      </c>
      <c r="C141" s="148"/>
      <c r="D141" s="96" t="s">
        <v>142</v>
      </c>
      <c r="E141" s="237">
        <f t="shared" si="126"/>
        <v>0</v>
      </c>
      <c r="F141" s="238">
        <f t="shared" si="126"/>
        <v>0</v>
      </c>
      <c r="G141" s="238">
        <f t="shared" si="126"/>
        <v>0</v>
      </c>
      <c r="H141" s="245"/>
      <c r="I141" s="237">
        <v>0</v>
      </c>
      <c r="J141" s="238">
        <v>0</v>
      </c>
      <c r="K141" s="238">
        <v>0</v>
      </c>
      <c r="L141" s="245"/>
      <c r="M141" s="237">
        <v>0</v>
      </c>
      <c r="N141" s="238">
        <v>0</v>
      </c>
      <c r="O141" s="238">
        <v>0</v>
      </c>
      <c r="P141" s="245"/>
      <c r="Q141" s="237">
        <v>0</v>
      </c>
      <c r="R141" s="238">
        <v>0</v>
      </c>
      <c r="S141" s="238">
        <v>0</v>
      </c>
      <c r="T141" s="245"/>
      <c r="U141" s="237">
        <v>0</v>
      </c>
      <c r="V141" s="238">
        <v>0</v>
      </c>
      <c r="W141" s="238">
        <v>0</v>
      </c>
      <c r="X141" s="245"/>
      <c r="Y141" s="237">
        <v>0</v>
      </c>
      <c r="Z141" s="238">
        <v>0</v>
      </c>
      <c r="AA141" s="238">
        <v>0</v>
      </c>
      <c r="AB141" s="245"/>
      <c r="AC141" s="237">
        <v>0</v>
      </c>
      <c r="AD141" s="238">
        <v>0</v>
      </c>
      <c r="AE141" s="238">
        <v>0</v>
      </c>
      <c r="AF141" s="245"/>
      <c r="AG141" s="237">
        <v>0</v>
      </c>
      <c r="AH141" s="238">
        <v>0</v>
      </c>
      <c r="AI141" s="238">
        <v>0</v>
      </c>
      <c r="AJ141" s="245"/>
      <c r="AK141" s="237">
        <v>0</v>
      </c>
      <c r="AL141" s="238">
        <v>0</v>
      </c>
      <c r="AM141" s="238">
        <v>0</v>
      </c>
      <c r="AN141" s="245"/>
      <c r="AO141" s="237">
        <v>0</v>
      </c>
      <c r="AP141" s="238">
        <v>0</v>
      </c>
      <c r="AQ141" s="238">
        <v>0</v>
      </c>
      <c r="AR141" s="245"/>
      <c r="AS141" s="237">
        <v>0</v>
      </c>
      <c r="AT141" s="238">
        <v>0</v>
      </c>
      <c r="AU141" s="238">
        <v>0</v>
      </c>
    </row>
    <row r="142" spans="2:47" x14ac:dyDescent="0.2">
      <c r="B142" s="94"/>
      <c r="C142" s="148"/>
      <c r="D142" s="96"/>
      <c r="E142" s="237"/>
      <c r="F142" s="238"/>
      <c r="G142" s="238"/>
      <c r="H142" s="245"/>
      <c r="I142" s="237"/>
      <c r="J142" s="238"/>
      <c r="K142" s="238"/>
      <c r="L142" s="245"/>
      <c r="M142" s="237"/>
      <c r="N142" s="238"/>
      <c r="O142" s="238"/>
      <c r="P142" s="245"/>
      <c r="Q142" s="237"/>
      <c r="R142" s="238"/>
      <c r="S142" s="238"/>
      <c r="T142" s="245"/>
      <c r="U142" s="237"/>
      <c r="V142" s="238"/>
      <c r="W142" s="238"/>
      <c r="X142" s="245"/>
      <c r="Y142" s="237"/>
      <c r="Z142" s="238"/>
      <c r="AA142" s="238"/>
      <c r="AB142" s="245"/>
      <c r="AC142" s="237"/>
      <c r="AD142" s="238"/>
      <c r="AE142" s="238"/>
      <c r="AF142" s="245"/>
      <c r="AG142" s="237"/>
      <c r="AH142" s="238"/>
      <c r="AI142" s="238"/>
      <c r="AJ142" s="245"/>
      <c r="AK142" s="237"/>
      <c r="AL142" s="238"/>
      <c r="AM142" s="238"/>
      <c r="AN142" s="245"/>
      <c r="AO142" s="237"/>
      <c r="AP142" s="238"/>
      <c r="AQ142" s="238"/>
      <c r="AR142" s="245"/>
      <c r="AS142" s="237"/>
      <c r="AT142" s="238"/>
      <c r="AU142" s="238"/>
    </row>
    <row r="143" spans="2:47" x14ac:dyDescent="0.2">
      <c r="B143" s="94">
        <v>3000</v>
      </c>
      <c r="C143" s="148"/>
      <c r="D143" s="98" t="s">
        <v>143</v>
      </c>
      <c r="E143" s="239">
        <f>+E132+E127+E139</f>
        <v>0</v>
      </c>
      <c r="F143" s="240">
        <f t="shared" ref="F143:G143" si="127">+F132+F127+F139</f>
        <v>0</v>
      </c>
      <c r="G143" s="240">
        <f t="shared" si="127"/>
        <v>0</v>
      </c>
      <c r="H143" s="245"/>
      <c r="I143" s="239">
        <f t="shared" ref="I143:K143" si="128">+I132+I127+I139</f>
        <v>0</v>
      </c>
      <c r="J143" s="240">
        <f t="shared" si="128"/>
        <v>0</v>
      </c>
      <c r="K143" s="240">
        <f t="shared" si="128"/>
        <v>0</v>
      </c>
      <c r="L143" s="245"/>
      <c r="M143" s="239">
        <f t="shared" ref="M143:O143" si="129">+M132+M127+M139</f>
        <v>0</v>
      </c>
      <c r="N143" s="240">
        <f t="shared" si="129"/>
        <v>0</v>
      </c>
      <c r="O143" s="240">
        <f t="shared" si="129"/>
        <v>0</v>
      </c>
      <c r="P143" s="245"/>
      <c r="Q143" s="239">
        <f t="shared" ref="Q143:S143" si="130">+Q132+Q127+Q139</f>
        <v>0</v>
      </c>
      <c r="R143" s="240">
        <f t="shared" si="130"/>
        <v>0</v>
      </c>
      <c r="S143" s="240">
        <f t="shared" si="130"/>
        <v>0</v>
      </c>
      <c r="T143" s="245"/>
      <c r="U143" s="239">
        <f t="shared" ref="U143:W143" si="131">+U132+U127+U139</f>
        <v>0</v>
      </c>
      <c r="V143" s="240">
        <f t="shared" si="131"/>
        <v>0</v>
      </c>
      <c r="W143" s="240">
        <f t="shared" si="131"/>
        <v>0</v>
      </c>
      <c r="X143" s="245"/>
      <c r="Y143" s="239">
        <f t="shared" ref="Y143:AA143" si="132">+Y132+Y127+Y139</f>
        <v>0</v>
      </c>
      <c r="Z143" s="240">
        <f t="shared" si="132"/>
        <v>0</v>
      </c>
      <c r="AA143" s="240">
        <f t="shared" si="132"/>
        <v>0</v>
      </c>
      <c r="AB143" s="245"/>
      <c r="AC143" s="239">
        <f>+AC132+AC127+AC139</f>
        <v>0</v>
      </c>
      <c r="AD143" s="240">
        <f t="shared" ref="AD143:AE143" si="133">+AD132+AD127+AD139</f>
        <v>0</v>
      </c>
      <c r="AE143" s="240">
        <f t="shared" si="133"/>
        <v>0</v>
      </c>
      <c r="AF143" s="245"/>
      <c r="AG143" s="239">
        <f>+AG132+AG127+AG139</f>
        <v>0</v>
      </c>
      <c r="AH143" s="240">
        <f t="shared" ref="AH143:AI143" si="134">+AH132+AH127+AH139</f>
        <v>0</v>
      </c>
      <c r="AI143" s="240">
        <f t="shared" si="134"/>
        <v>0</v>
      </c>
      <c r="AJ143" s="245"/>
      <c r="AK143" s="239">
        <f>+AK132+AK127+AK139</f>
        <v>0</v>
      </c>
      <c r="AL143" s="240">
        <f t="shared" ref="AL143:AM143" si="135">+AL132+AL127+AL139</f>
        <v>0</v>
      </c>
      <c r="AM143" s="240">
        <f t="shared" si="135"/>
        <v>0</v>
      </c>
      <c r="AN143" s="245"/>
      <c r="AO143" s="239">
        <f>+AO132+AO127+AO139</f>
        <v>0</v>
      </c>
      <c r="AP143" s="240">
        <f t="shared" ref="AP143:AQ143" si="136">+AP132+AP127+AP139</f>
        <v>0</v>
      </c>
      <c r="AQ143" s="240">
        <f t="shared" si="136"/>
        <v>0</v>
      </c>
      <c r="AR143" s="245"/>
      <c r="AS143" s="239">
        <f>+AS132+AS127+AS139</f>
        <v>0</v>
      </c>
      <c r="AT143" s="240">
        <f t="shared" ref="AT143:AU143" si="137">+AT132+AT127+AT139</f>
        <v>0</v>
      </c>
      <c r="AU143" s="240">
        <f t="shared" si="137"/>
        <v>0</v>
      </c>
    </row>
    <row r="144" spans="2:47" x14ac:dyDescent="0.2">
      <c r="B144" s="94"/>
      <c r="C144" s="148"/>
      <c r="D144" s="37"/>
      <c r="E144" s="235"/>
      <c r="F144" s="236"/>
      <c r="G144" s="236"/>
      <c r="H144" s="245"/>
      <c r="I144" s="235"/>
      <c r="J144" s="236"/>
      <c r="K144" s="236"/>
      <c r="L144" s="245"/>
      <c r="M144" s="235"/>
      <c r="N144" s="236"/>
      <c r="O144" s="236"/>
      <c r="P144" s="245"/>
      <c r="Q144" s="235"/>
      <c r="R144" s="236"/>
      <c r="S144" s="236"/>
      <c r="T144" s="245"/>
      <c r="U144" s="235"/>
      <c r="V144" s="236"/>
      <c r="W144" s="236"/>
      <c r="X144" s="245"/>
      <c r="Y144" s="235"/>
      <c r="Z144" s="236"/>
      <c r="AA144" s="236"/>
      <c r="AB144" s="245"/>
      <c r="AC144" s="235"/>
      <c r="AD144" s="236"/>
      <c r="AE144" s="236"/>
      <c r="AF144" s="245"/>
      <c r="AG144" s="235"/>
      <c r="AH144" s="236"/>
      <c r="AI144" s="236"/>
      <c r="AJ144" s="245"/>
      <c r="AK144" s="235"/>
      <c r="AL144" s="236"/>
      <c r="AM144" s="236"/>
      <c r="AN144" s="245"/>
      <c r="AO144" s="235"/>
      <c r="AP144" s="236"/>
      <c r="AQ144" s="236"/>
      <c r="AR144" s="245"/>
      <c r="AS144" s="235"/>
      <c r="AT144" s="236"/>
      <c r="AU144" s="236"/>
    </row>
    <row r="145" spans="2:47" x14ac:dyDescent="0.2">
      <c r="B145" s="94"/>
      <c r="C145" s="148"/>
      <c r="D145" s="37" t="s">
        <v>144</v>
      </c>
      <c r="E145" s="235">
        <f>+E143+E123</f>
        <v>0</v>
      </c>
      <c r="F145" s="236">
        <f t="shared" ref="F145:G145" si="138">+F143+F123</f>
        <v>0</v>
      </c>
      <c r="G145" s="236">
        <f t="shared" si="138"/>
        <v>0</v>
      </c>
      <c r="H145" s="245"/>
      <c r="I145" s="235">
        <f t="shared" ref="I145:K145" si="139">+I143+I123</f>
        <v>0</v>
      </c>
      <c r="J145" s="236">
        <f t="shared" si="139"/>
        <v>0</v>
      </c>
      <c r="K145" s="236">
        <f t="shared" si="139"/>
        <v>0</v>
      </c>
      <c r="L145" s="245"/>
      <c r="M145" s="235">
        <f t="shared" ref="M145:O145" si="140">+M143+M123</f>
        <v>0</v>
      </c>
      <c r="N145" s="236">
        <f t="shared" si="140"/>
        <v>0</v>
      </c>
      <c r="O145" s="236">
        <f t="shared" si="140"/>
        <v>0</v>
      </c>
      <c r="P145" s="245"/>
      <c r="Q145" s="235">
        <f t="shared" ref="Q145:S145" si="141">+Q143+Q123</f>
        <v>0</v>
      </c>
      <c r="R145" s="236">
        <f t="shared" si="141"/>
        <v>0</v>
      </c>
      <c r="S145" s="236">
        <f t="shared" si="141"/>
        <v>0</v>
      </c>
      <c r="T145" s="245"/>
      <c r="U145" s="235">
        <f t="shared" ref="U145:W145" si="142">+U143+U123</f>
        <v>0</v>
      </c>
      <c r="V145" s="236">
        <f t="shared" si="142"/>
        <v>0</v>
      </c>
      <c r="W145" s="236">
        <f t="shared" si="142"/>
        <v>0</v>
      </c>
      <c r="X145" s="245"/>
      <c r="Y145" s="235">
        <f t="shared" ref="Y145:AA145" si="143">+Y143+Y123</f>
        <v>0</v>
      </c>
      <c r="Z145" s="236">
        <f t="shared" si="143"/>
        <v>0</v>
      </c>
      <c r="AA145" s="236">
        <f t="shared" si="143"/>
        <v>0</v>
      </c>
      <c r="AB145" s="245"/>
      <c r="AC145" s="235">
        <f>+AC143+AC123</f>
        <v>0</v>
      </c>
      <c r="AD145" s="236">
        <f t="shared" ref="AD145:AE145" si="144">+AD143+AD123</f>
        <v>0</v>
      </c>
      <c r="AE145" s="236">
        <f t="shared" si="144"/>
        <v>0</v>
      </c>
      <c r="AF145" s="245"/>
      <c r="AG145" s="235">
        <f>+AG143+AG123</f>
        <v>0</v>
      </c>
      <c r="AH145" s="236">
        <f t="shared" ref="AH145:AI145" si="145">+AH143+AH123</f>
        <v>0</v>
      </c>
      <c r="AI145" s="236">
        <f t="shared" si="145"/>
        <v>0</v>
      </c>
      <c r="AJ145" s="245"/>
      <c r="AK145" s="235">
        <f>+AK143+AK123</f>
        <v>0</v>
      </c>
      <c r="AL145" s="236">
        <f t="shared" ref="AL145:AM145" si="146">+AL143+AL123</f>
        <v>0</v>
      </c>
      <c r="AM145" s="236">
        <f t="shared" si="146"/>
        <v>0</v>
      </c>
      <c r="AN145" s="245"/>
      <c r="AO145" s="235">
        <f>+AO143+AO123</f>
        <v>0</v>
      </c>
      <c r="AP145" s="236">
        <f t="shared" ref="AP145:AQ145" si="147">+AP143+AP123</f>
        <v>0</v>
      </c>
      <c r="AQ145" s="236">
        <f t="shared" si="147"/>
        <v>0</v>
      </c>
      <c r="AR145" s="245"/>
      <c r="AS145" s="235">
        <f>+AS143+AS123</f>
        <v>0</v>
      </c>
      <c r="AT145" s="236">
        <f t="shared" ref="AT145:AU145" si="148">+AT143+AT123</f>
        <v>0</v>
      </c>
      <c r="AU145" s="236">
        <f t="shared" si="148"/>
        <v>0</v>
      </c>
    </row>
    <row r="146" spans="2:47" x14ac:dyDescent="0.2">
      <c r="B146" s="95"/>
      <c r="C146" s="149"/>
      <c r="D146" s="76"/>
      <c r="E146" s="109"/>
      <c r="F146" s="77"/>
      <c r="G146" s="77"/>
      <c r="I146" s="109"/>
      <c r="J146" s="77"/>
      <c r="K146" s="77"/>
      <c r="M146" s="109"/>
      <c r="N146" s="77"/>
      <c r="O146" s="77"/>
      <c r="Q146" s="109"/>
      <c r="R146" s="77"/>
      <c r="S146" s="77"/>
      <c r="U146" s="109"/>
      <c r="V146" s="77"/>
      <c r="W146" s="77"/>
      <c r="Y146" s="109"/>
      <c r="Z146" s="77"/>
      <c r="AA146" s="77"/>
      <c r="AC146" s="109"/>
      <c r="AD146" s="77"/>
      <c r="AE146" s="77"/>
      <c r="AG146" s="109"/>
      <c r="AH146" s="77"/>
      <c r="AI146" s="77"/>
      <c r="AK146" s="109"/>
      <c r="AL146" s="77"/>
      <c r="AM146" s="77"/>
      <c r="AO146" s="109"/>
      <c r="AP146" s="77"/>
      <c r="AQ146" s="77"/>
      <c r="AS146" s="109"/>
      <c r="AT146" s="77"/>
      <c r="AU146" s="77"/>
    </row>
    <row r="147" spans="2:47" x14ac:dyDescent="0.2">
      <c r="E147" s="153">
        <f>+E63-E133</f>
        <v>0</v>
      </c>
      <c r="F147" s="153">
        <f t="shared" ref="F147:G147" si="149">+F63-F133</f>
        <v>0</v>
      </c>
      <c r="G147" s="153">
        <f t="shared" si="149"/>
        <v>0</v>
      </c>
      <c r="I147" s="153">
        <f t="shared" ref="I147:K147" si="150">+I63-I133</f>
        <v>0</v>
      </c>
      <c r="J147" s="153">
        <f t="shared" si="150"/>
        <v>0</v>
      </c>
      <c r="K147" s="153">
        <f t="shared" si="150"/>
        <v>0</v>
      </c>
      <c r="M147" s="153">
        <f t="shared" ref="M147:O147" si="151">+M63-M133</f>
        <v>0</v>
      </c>
      <c r="N147" s="153">
        <f t="shared" si="151"/>
        <v>0</v>
      </c>
      <c r="O147" s="153">
        <f t="shared" si="151"/>
        <v>0</v>
      </c>
      <c r="Q147" s="153">
        <f t="shared" ref="Q147:S147" si="152">+Q63-Q133</f>
        <v>0</v>
      </c>
      <c r="R147" s="153">
        <f t="shared" si="152"/>
        <v>0</v>
      </c>
      <c r="S147" s="153">
        <f t="shared" si="152"/>
        <v>0</v>
      </c>
      <c r="U147" s="153">
        <f t="shared" ref="U147:W147" si="153">+U63-U133</f>
        <v>0</v>
      </c>
      <c r="V147" s="153">
        <f t="shared" si="153"/>
        <v>0</v>
      </c>
      <c r="W147" s="153">
        <f t="shared" si="153"/>
        <v>0</v>
      </c>
      <c r="Y147" s="153">
        <f t="shared" ref="Y147:AA147" si="154">+Y63-Y133</f>
        <v>0</v>
      </c>
      <c r="Z147" s="153">
        <f t="shared" si="154"/>
        <v>0</v>
      </c>
      <c r="AA147" s="153">
        <f t="shared" si="154"/>
        <v>0</v>
      </c>
      <c r="AC147" s="153">
        <f t="shared" ref="AC147:AE147" si="155">+AC63-AC133</f>
        <v>0</v>
      </c>
      <c r="AD147" s="153">
        <f t="shared" si="155"/>
        <v>0</v>
      </c>
      <c r="AE147" s="153">
        <f t="shared" si="155"/>
        <v>0</v>
      </c>
      <c r="AG147" s="153">
        <f t="shared" ref="AG147:AI147" si="156">+AG63-AG133</f>
        <v>0</v>
      </c>
      <c r="AH147" s="153">
        <f t="shared" si="156"/>
        <v>0</v>
      </c>
      <c r="AI147" s="153">
        <f t="shared" si="156"/>
        <v>0</v>
      </c>
      <c r="AK147" s="153">
        <f t="shared" ref="AK147:AM147" si="157">+AK63-AK133</f>
        <v>0</v>
      </c>
      <c r="AL147" s="153">
        <f t="shared" si="157"/>
        <v>0</v>
      </c>
      <c r="AM147" s="153">
        <f t="shared" si="157"/>
        <v>0</v>
      </c>
      <c r="AO147" s="153">
        <f t="shared" ref="AO147:AQ147" si="158">+AO63-AO133</f>
        <v>0</v>
      </c>
      <c r="AP147" s="153">
        <f t="shared" si="158"/>
        <v>0</v>
      </c>
      <c r="AQ147" s="153">
        <f t="shared" si="158"/>
        <v>0</v>
      </c>
      <c r="AS147" s="153">
        <f t="shared" ref="AS147:AU147" si="159">+AS63-AS133</f>
        <v>0</v>
      </c>
      <c r="AT147" s="153">
        <f t="shared" si="159"/>
        <v>0</v>
      </c>
      <c r="AU147" s="153">
        <f t="shared" si="159"/>
        <v>0</v>
      </c>
    </row>
    <row r="148" spans="2:47" x14ac:dyDescent="0.2">
      <c r="E148" s="153">
        <f>+E97-E123-E143</f>
        <v>0</v>
      </c>
      <c r="F148" s="153">
        <f t="shared" ref="F148:G148" si="160">+F97-F123-F143</f>
        <v>0</v>
      </c>
      <c r="G148" s="153">
        <f t="shared" si="160"/>
        <v>0</v>
      </c>
      <c r="I148" s="153">
        <f t="shared" ref="I148:K148" si="161">+I97-I123-I143</f>
        <v>0</v>
      </c>
      <c r="J148" s="153">
        <f t="shared" si="161"/>
        <v>0</v>
      </c>
      <c r="K148" s="153">
        <f t="shared" si="161"/>
        <v>0</v>
      </c>
      <c r="M148" s="153">
        <f t="shared" ref="M148:O148" si="162">+M97-M123-M143</f>
        <v>0</v>
      </c>
      <c r="N148" s="153">
        <f t="shared" si="162"/>
        <v>0</v>
      </c>
      <c r="O148" s="153">
        <f t="shared" si="162"/>
        <v>0</v>
      </c>
      <c r="Q148" s="153">
        <f t="shared" ref="Q148:S148" si="163">+Q97-Q123-Q143</f>
        <v>0</v>
      </c>
      <c r="R148" s="153">
        <f t="shared" si="163"/>
        <v>0</v>
      </c>
      <c r="S148" s="153">
        <f t="shared" si="163"/>
        <v>0</v>
      </c>
      <c r="U148" s="153">
        <f t="shared" ref="U148:W148" si="164">+U97-U123-U143</f>
        <v>0</v>
      </c>
      <c r="V148" s="153">
        <f t="shared" si="164"/>
        <v>0</v>
      </c>
      <c r="W148" s="153">
        <f t="shared" si="164"/>
        <v>0</v>
      </c>
      <c r="Y148" s="153">
        <f t="shared" ref="Y148:AA148" si="165">+Y97-Y123-Y143</f>
        <v>0</v>
      </c>
      <c r="Z148" s="153">
        <f t="shared" si="165"/>
        <v>0</v>
      </c>
      <c r="AA148" s="153">
        <f t="shared" si="165"/>
        <v>0</v>
      </c>
      <c r="AC148" s="153">
        <f t="shared" ref="AC148:AE148" si="166">+AC97-AC123-AC143</f>
        <v>0</v>
      </c>
      <c r="AD148" s="153">
        <f t="shared" si="166"/>
        <v>0</v>
      </c>
      <c r="AE148" s="153">
        <f t="shared" si="166"/>
        <v>0</v>
      </c>
      <c r="AG148" s="153">
        <f t="shared" ref="AG148:AI148" si="167">+AG97-AG123-AG143</f>
        <v>0</v>
      </c>
      <c r="AH148" s="153">
        <f t="shared" si="167"/>
        <v>0</v>
      </c>
      <c r="AI148" s="153">
        <f t="shared" si="167"/>
        <v>0</v>
      </c>
      <c r="AK148" s="153">
        <f t="shared" ref="AK148:AM148" si="168">+AK97-AK123-AK143</f>
        <v>0</v>
      </c>
      <c r="AL148" s="153">
        <f t="shared" si="168"/>
        <v>0</v>
      </c>
      <c r="AM148" s="153">
        <f t="shared" si="168"/>
        <v>0</v>
      </c>
      <c r="AO148" s="153">
        <f t="shared" ref="AO148:AQ148" si="169">+AO97-AO123-AO143</f>
        <v>0</v>
      </c>
      <c r="AP148" s="153">
        <f t="shared" si="169"/>
        <v>0</v>
      </c>
      <c r="AQ148" s="153">
        <f t="shared" si="169"/>
        <v>0</v>
      </c>
      <c r="AS148" s="153">
        <f t="shared" ref="AS148:AU148" si="170">+AS97-AS123-AS143</f>
        <v>0</v>
      </c>
      <c r="AT148" s="153">
        <f t="shared" si="170"/>
        <v>0</v>
      </c>
      <c r="AU148" s="153">
        <f t="shared" si="170"/>
        <v>0</v>
      </c>
    </row>
  </sheetData>
  <mergeCells count="26">
    <mergeCell ref="B1:G1"/>
    <mergeCell ref="B2:G2"/>
    <mergeCell ref="B3:G3"/>
    <mergeCell ref="I3:K3"/>
    <mergeCell ref="M3:O3"/>
    <mergeCell ref="Q69:S69"/>
    <mergeCell ref="U69:W69"/>
    <mergeCell ref="Y69:AA69"/>
    <mergeCell ref="AC69:AE69"/>
    <mergeCell ref="U3:W3"/>
    <mergeCell ref="Y3:AA3"/>
    <mergeCell ref="AC3:AE3"/>
    <mergeCell ref="Q3:S3"/>
    <mergeCell ref="B67:G67"/>
    <mergeCell ref="B68:G68"/>
    <mergeCell ref="B69:G69"/>
    <mergeCell ref="I69:K69"/>
    <mergeCell ref="M69:O69"/>
    <mergeCell ref="AG69:AI69"/>
    <mergeCell ref="AK69:AM69"/>
    <mergeCell ref="AO69:AQ69"/>
    <mergeCell ref="AS69:AU69"/>
    <mergeCell ref="AS3:AU3"/>
    <mergeCell ref="AG3:AI3"/>
    <mergeCell ref="AK3:AM3"/>
    <mergeCell ref="AO3:AQ3"/>
  </mergeCells>
  <pageMargins left="0.7" right="0.7" top="0.75" bottom="0.75" header="0.3" footer="0.3"/>
  <pageSetup paperSize="119" orientation="portrait" horizontalDpi="1200" verticalDpi="1200" r:id="rId1"/>
  <ignoredErrors>
    <ignoredError sqref="B6:AU13 B18:AU30 B14:D17 H14:AU17" unlockedFormula="1"/>
    <ignoredError sqref="E14:G17 B31:AU68 B72:AU148 C69:AU69 B70:D70 H70 B71:E71 G71:AU71" formula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M72"/>
  <sheetViews>
    <sheetView showGridLines="0" zoomScaleNormal="100" workbookViewId="0">
      <selection activeCell="C2" sqref="C2:I2"/>
    </sheetView>
  </sheetViews>
  <sheetFormatPr baseColWidth="10" defaultColWidth="11.42578125" defaultRowHeight="15" x14ac:dyDescent="0.25"/>
  <cols>
    <col min="1" max="2" width="2" style="56" customWidth="1"/>
    <col min="3" max="3" width="43.42578125" style="78" customWidth="1"/>
    <col min="4" max="4" width="11" style="16" customWidth="1"/>
    <col min="5" max="5" width="11.85546875" style="16" customWidth="1"/>
    <col min="6" max="6" width="11.7109375" style="16" customWidth="1"/>
    <col min="7" max="7" width="50.85546875" style="22" customWidth="1"/>
    <col min="8" max="8" width="15.85546875" style="22" customWidth="1"/>
    <col min="9" max="9" width="9" style="22" customWidth="1"/>
    <col min="10" max="10" width="11" style="22" customWidth="1"/>
    <col min="11" max="11" width="5.5703125" style="22" customWidth="1"/>
    <col min="12" max="12" width="5.140625" style="56" customWidth="1"/>
    <col min="13" max="13" width="2.42578125" style="22" customWidth="1"/>
    <col min="14" max="14" width="56.85546875" style="22" customWidth="1"/>
    <col min="15" max="15" width="11.42578125" style="22" customWidth="1"/>
    <col min="16" max="16" width="14.7109375" style="22" customWidth="1"/>
    <col min="17" max="17" width="9.42578125" style="22" customWidth="1"/>
    <col min="18" max="18" width="6.42578125" style="22" customWidth="1"/>
    <col min="19" max="19" width="5.85546875" style="56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56" customWidth="1"/>
    <col min="28" max="28" width="50.85546875" style="22" customWidth="1"/>
    <col min="29" max="29" width="9.85546875" style="22" customWidth="1"/>
    <col min="30" max="30" width="21.7109375" style="22" customWidth="1"/>
    <col min="31" max="31" width="12.28515625" style="22" customWidth="1"/>
    <col min="32" max="32" width="9.5703125" style="22" customWidth="1"/>
    <col min="33" max="33" width="7.140625" style="22" customWidth="1"/>
    <col min="34" max="34" width="7.140625" style="56" customWidth="1"/>
    <col min="35" max="36" width="1.85546875" style="22" customWidth="1"/>
    <col min="37" max="37" width="57.5703125" style="22" customWidth="1"/>
    <col min="38" max="38" width="9.85546875" style="22" customWidth="1"/>
    <col min="39" max="39" width="13.28515625" style="22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351" t="str">
        <f>+'32200'!B1</f>
        <v>3.2.2.0.0 Entidades Paramunicipales Empresariales Financieras Monetarias Con Participacion Estatal Mayoritaria</v>
      </c>
      <c r="D2" s="352"/>
      <c r="E2" s="352"/>
      <c r="F2" s="352"/>
      <c r="G2" s="352"/>
      <c r="H2" s="352"/>
      <c r="I2" s="352"/>
      <c r="J2" s="111"/>
      <c r="K2" s="2"/>
      <c r="L2" s="1"/>
      <c r="M2" s="351" t="str">
        <f>+C2</f>
        <v>3.2.2.0.0 Entidades Paramunicipales Empresariales Financieras Monetarias Con Participacion Estatal Mayoritaria</v>
      </c>
      <c r="N2" s="352"/>
      <c r="O2" s="352"/>
      <c r="P2" s="353"/>
      <c r="Q2" s="117"/>
      <c r="R2" s="2"/>
      <c r="S2" s="1"/>
      <c r="T2" s="326" t="str">
        <f>+C2</f>
        <v>3.2.2.0.0 Entidades Paramunicipales Empresariales Financieras Monetarias Con Participacion Estatal Mayoritaria</v>
      </c>
      <c r="U2" s="327"/>
      <c r="V2" s="327"/>
      <c r="W2" s="327"/>
      <c r="X2" s="327"/>
      <c r="Y2" s="328"/>
      <c r="Z2" s="2"/>
      <c r="AA2" s="1"/>
      <c r="AB2" s="351" t="str">
        <f>+C2</f>
        <v>3.2.2.0.0 Entidades Paramunicipales Empresariales Financieras Monetarias Con Participacion Estatal Mayoritaria</v>
      </c>
      <c r="AC2" s="352"/>
      <c r="AD2" s="352"/>
      <c r="AE2" s="114"/>
      <c r="AF2" s="120"/>
      <c r="AG2" s="2"/>
      <c r="AH2" s="1"/>
      <c r="AI2" s="351" t="str">
        <f>+C2</f>
        <v>3.2.2.0.0 Entidades Paramunicipales Empresariales Financieras Monetarias Con Participacion Estatal Mayoritaria</v>
      </c>
      <c r="AJ2" s="352"/>
      <c r="AK2" s="352"/>
      <c r="AL2" s="352"/>
      <c r="AM2" s="353"/>
    </row>
    <row r="3" spans="1:39" x14ac:dyDescent="0.25">
      <c r="A3" s="1"/>
      <c r="B3" s="1"/>
      <c r="C3" s="343" t="str">
        <f>+'32200'!B68</f>
        <v>Estado de Situación Financiera</v>
      </c>
      <c r="D3" s="344"/>
      <c r="E3" s="344"/>
      <c r="F3" s="344"/>
      <c r="G3" s="344"/>
      <c r="H3" s="344"/>
      <c r="I3" s="344"/>
      <c r="J3" s="112"/>
      <c r="K3" s="2"/>
      <c r="L3" s="1"/>
      <c r="M3" s="343" t="str">
        <f>+'32200'!B2</f>
        <v>Estado de Actividades</v>
      </c>
      <c r="N3" s="344"/>
      <c r="O3" s="344"/>
      <c r="P3" s="345"/>
      <c r="Q3" s="118"/>
      <c r="R3" s="2"/>
      <c r="S3" s="1"/>
      <c r="T3" s="354" t="s">
        <v>145</v>
      </c>
      <c r="U3" s="355"/>
      <c r="V3" s="355"/>
      <c r="W3" s="355"/>
      <c r="X3" s="355"/>
      <c r="Y3" s="356"/>
      <c r="Z3" s="2"/>
      <c r="AA3" s="1"/>
      <c r="AB3" s="343" t="s">
        <v>146</v>
      </c>
      <c r="AC3" s="344"/>
      <c r="AD3" s="344"/>
      <c r="AE3" s="115"/>
      <c r="AF3" s="121"/>
      <c r="AG3" s="2"/>
      <c r="AH3" s="1"/>
      <c r="AI3" s="343" t="s">
        <v>147</v>
      </c>
      <c r="AJ3" s="344"/>
      <c r="AK3" s="344"/>
      <c r="AL3" s="344"/>
      <c r="AM3" s="345"/>
    </row>
    <row r="4" spans="1:39" x14ac:dyDescent="0.25">
      <c r="A4" s="1"/>
      <c r="B4" s="1"/>
      <c r="C4" s="343" t="str">
        <f>+'32200'!B69</f>
        <v>Al 31 de Diciembre de 2024</v>
      </c>
      <c r="D4" s="344"/>
      <c r="E4" s="344"/>
      <c r="F4" s="344"/>
      <c r="G4" s="344"/>
      <c r="H4" s="344"/>
      <c r="I4" s="344"/>
      <c r="J4" s="112"/>
      <c r="K4" s="2"/>
      <c r="L4" s="1"/>
      <c r="M4" s="343" t="str">
        <f>+'32200'!B3</f>
        <v>Del 01 de Enero al 31 de Diciembre de 2024</v>
      </c>
      <c r="N4" s="344"/>
      <c r="O4" s="344"/>
      <c r="P4" s="345"/>
      <c r="Q4" s="118"/>
      <c r="R4" s="2"/>
      <c r="S4" s="1"/>
      <c r="T4" s="337" t="str">
        <f>+M4</f>
        <v>Del 01 de Enero al 31 de Diciembre de 2024</v>
      </c>
      <c r="U4" s="338"/>
      <c r="V4" s="338"/>
      <c r="W4" s="338"/>
      <c r="X4" s="338"/>
      <c r="Y4" s="339"/>
      <c r="Z4" s="2"/>
      <c r="AA4" s="4"/>
      <c r="AB4" s="343" t="str">
        <f>+M4</f>
        <v>Del 01 de Enero al 31 de Diciembre de 2024</v>
      </c>
      <c r="AC4" s="344"/>
      <c r="AD4" s="344"/>
      <c r="AE4" s="115"/>
      <c r="AF4" s="121"/>
      <c r="AG4" s="2"/>
      <c r="AH4" s="1"/>
      <c r="AI4" s="343" t="str">
        <f>+T4</f>
        <v>Del 01 de Enero al 31 de Diciembre de 2024</v>
      </c>
      <c r="AJ4" s="344"/>
      <c r="AK4" s="344"/>
      <c r="AL4" s="344"/>
      <c r="AM4" s="345"/>
    </row>
    <row r="5" spans="1:39" ht="30.6" customHeight="1" x14ac:dyDescent="0.25">
      <c r="A5" s="4"/>
      <c r="B5" s="4"/>
      <c r="C5" s="348"/>
      <c r="D5" s="349"/>
      <c r="E5" s="349"/>
      <c r="F5" s="349"/>
      <c r="G5" s="349"/>
      <c r="H5" s="349"/>
      <c r="I5" s="349"/>
      <c r="J5" s="113"/>
      <c r="K5" s="5"/>
      <c r="L5" s="4"/>
      <c r="M5" s="348"/>
      <c r="N5" s="349"/>
      <c r="O5" s="349"/>
      <c r="P5" s="350"/>
      <c r="Q5" s="119"/>
      <c r="R5" s="5"/>
      <c r="S5" s="4"/>
      <c r="T5" s="124" t="s">
        <v>148</v>
      </c>
      <c r="U5" s="125" t="s">
        <v>149</v>
      </c>
      <c r="V5" s="125" t="s">
        <v>150</v>
      </c>
      <c r="W5" s="125" t="s">
        <v>151</v>
      </c>
      <c r="X5" s="125" t="s">
        <v>152</v>
      </c>
      <c r="Y5" s="125" t="s">
        <v>153</v>
      </c>
      <c r="Z5" s="5"/>
      <c r="AA5" s="1"/>
      <c r="AB5" s="348"/>
      <c r="AC5" s="349"/>
      <c r="AD5" s="349"/>
      <c r="AE5" s="116"/>
      <c r="AF5" s="122"/>
      <c r="AG5" s="5"/>
      <c r="AH5" s="4"/>
      <c r="AI5" s="332"/>
      <c r="AJ5" s="333"/>
      <c r="AK5" s="333"/>
      <c r="AL5" s="333"/>
      <c r="AM5" s="334"/>
    </row>
    <row r="6" spans="1:39" ht="14.45" customHeight="1" x14ac:dyDescent="0.25">
      <c r="A6" s="6">
        <v>1000</v>
      </c>
      <c r="B6" s="6">
        <v>2000</v>
      </c>
      <c r="C6" s="15" t="s">
        <v>88</v>
      </c>
      <c r="D6" s="8">
        <v>2024</v>
      </c>
      <c r="E6" s="8">
        <v>2023</v>
      </c>
      <c r="F6" s="8">
        <v>2022</v>
      </c>
      <c r="G6" s="17" t="s">
        <v>110</v>
      </c>
      <c r="H6" s="8">
        <v>2024</v>
      </c>
      <c r="I6" s="7">
        <v>2023</v>
      </c>
      <c r="J6" s="100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88</v>
      </c>
      <c r="AC6" s="295">
        <f>IF(E32&gt;D32,E32-D32,0)</f>
        <v>0</v>
      </c>
      <c r="AD6" s="267">
        <f>IF(D32&gt;E32,D32-E32,0)</f>
        <v>0</v>
      </c>
      <c r="AE6" s="295">
        <f>IF(F32&gt;E32,F32-E32,0)</f>
        <v>0</v>
      </c>
      <c r="AF6" s="267">
        <f>IF(E32&gt;F32,E32-F32,0)</f>
        <v>0</v>
      </c>
      <c r="AG6" s="2"/>
      <c r="AH6" s="1"/>
      <c r="AI6" s="346" t="s">
        <v>148</v>
      </c>
      <c r="AJ6" s="347"/>
      <c r="AK6" s="347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32</v>
      </c>
      <c r="N7" s="21"/>
      <c r="P7" s="23"/>
      <c r="Q7" s="23"/>
      <c r="R7" s="2"/>
      <c r="S7" s="24">
        <v>900001</v>
      </c>
      <c r="T7" s="25" t="s">
        <v>209</v>
      </c>
      <c r="U7" s="288">
        <f>SUM(U8:U10)</f>
        <v>0</v>
      </c>
      <c r="V7" s="289"/>
      <c r="W7" s="289"/>
      <c r="X7" s="288"/>
      <c r="Y7" s="290">
        <f>SUM(U7:X7)</f>
        <v>0</v>
      </c>
      <c r="Z7" s="2"/>
      <c r="AA7" s="6">
        <v>1100</v>
      </c>
      <c r="AB7" s="40" t="s">
        <v>89</v>
      </c>
      <c r="AC7" s="296">
        <f>IF(E17&gt;D17,E17-D17,0)</f>
        <v>0</v>
      </c>
      <c r="AD7" s="297">
        <f>IF(D17&gt;E17,D17-E17,0)</f>
        <v>0</v>
      </c>
      <c r="AE7" s="296">
        <f>IF(F17&gt;E17,F17-E17,0)</f>
        <v>0</v>
      </c>
      <c r="AF7" s="297">
        <f>IF(E17&gt;F17,E17-F17,0)</f>
        <v>0</v>
      </c>
      <c r="AG7" s="2"/>
      <c r="AH7" s="1"/>
      <c r="AI7" s="26"/>
      <c r="AJ7" s="27"/>
      <c r="AK7" s="28"/>
      <c r="AL7" s="29"/>
      <c r="AM7" s="30"/>
    </row>
    <row r="8" spans="1:39" x14ac:dyDescent="0.25">
      <c r="A8" s="6">
        <v>1100</v>
      </c>
      <c r="B8" s="6">
        <v>2100</v>
      </c>
      <c r="C8" s="31" t="s">
        <v>89</v>
      </c>
      <c r="G8" s="17" t="s">
        <v>111</v>
      </c>
      <c r="H8" s="32"/>
      <c r="I8" s="33"/>
      <c r="J8" s="34"/>
      <c r="K8" s="35"/>
      <c r="L8" s="6">
        <v>4100</v>
      </c>
      <c r="M8" s="36" t="s">
        <v>33</v>
      </c>
      <c r="N8" s="37"/>
      <c r="O8" s="312">
        <f>SUM(O9:O15)</f>
        <v>0</v>
      </c>
      <c r="P8" s="313">
        <f>SUM(P9:P15)</f>
        <v>0</v>
      </c>
      <c r="Q8" s="236">
        <f>SUM(Q9:Q16)</f>
        <v>0</v>
      </c>
      <c r="R8" s="2"/>
      <c r="S8" s="38">
        <v>3110</v>
      </c>
      <c r="T8" s="39" t="s">
        <v>68</v>
      </c>
      <c r="U8" s="289">
        <f>+I35</f>
        <v>0</v>
      </c>
      <c r="V8" s="289"/>
      <c r="W8" s="289"/>
      <c r="X8" s="289"/>
      <c r="Y8" s="291">
        <f>SUM(U8:X8)</f>
        <v>0</v>
      </c>
      <c r="Z8" s="2"/>
      <c r="AA8" s="38">
        <v>1110</v>
      </c>
      <c r="AB8" s="39" t="s">
        <v>90</v>
      </c>
      <c r="AC8" s="269">
        <f t="shared" ref="AC8:AC14" si="0">IF(E9&gt;D9,E9-D9,0)</f>
        <v>0</v>
      </c>
      <c r="AD8" s="265">
        <f t="shared" ref="AD8:AD14" si="1">IF(D9&gt;E9,D9-E9,0)</f>
        <v>0</v>
      </c>
      <c r="AE8" s="269">
        <f t="shared" ref="AE8:AE14" si="2">IF(F9&gt;E9,F9-E9,0)</f>
        <v>0</v>
      </c>
      <c r="AF8" s="265">
        <f t="shared" ref="AF8:AF14" si="3">IF(E9&gt;F9,E9-F9,0)</f>
        <v>0</v>
      </c>
      <c r="AG8" s="2"/>
      <c r="AH8" s="1"/>
      <c r="AI8" s="41" t="s">
        <v>154</v>
      </c>
      <c r="AJ8" s="27"/>
      <c r="AK8" s="42"/>
      <c r="AL8" s="43"/>
      <c r="AM8" s="44"/>
    </row>
    <row r="9" spans="1:39" x14ac:dyDescent="0.25">
      <c r="A9" s="38">
        <v>1110</v>
      </c>
      <c r="B9" s="38">
        <v>2110</v>
      </c>
      <c r="C9" s="45" t="s">
        <v>90</v>
      </c>
      <c r="D9" s="262">
        <f>+'32200'!E74</f>
        <v>0</v>
      </c>
      <c r="E9" s="262">
        <f>+'32200'!F74</f>
        <v>0</v>
      </c>
      <c r="F9" s="262">
        <f>+'32200'!G74</f>
        <v>0</v>
      </c>
      <c r="G9" s="47" t="s">
        <v>112</v>
      </c>
      <c r="H9" s="262">
        <f>+'32200'!E102</f>
        <v>0</v>
      </c>
      <c r="I9" s="238">
        <f>+'32200'!F102</f>
        <v>0</v>
      </c>
      <c r="J9" s="238">
        <f>+'32200'!G102</f>
        <v>0</v>
      </c>
      <c r="K9" s="262"/>
      <c r="L9" s="38">
        <v>4110</v>
      </c>
      <c r="M9" s="49"/>
      <c r="N9" s="50" t="s">
        <v>34</v>
      </c>
      <c r="O9" s="280">
        <f>+'32200'!E7</f>
        <v>0</v>
      </c>
      <c r="P9" s="281">
        <f>+'32200'!F7</f>
        <v>0</v>
      </c>
      <c r="Q9" s="238">
        <f>+'32200'!G7</f>
        <v>0</v>
      </c>
      <c r="R9" s="2"/>
      <c r="S9" s="38">
        <v>3120</v>
      </c>
      <c r="T9" s="39" t="s">
        <v>132</v>
      </c>
      <c r="U9" s="289">
        <f t="shared" ref="U9:U10" si="4">+I36</f>
        <v>0</v>
      </c>
      <c r="V9" s="289"/>
      <c r="W9" s="289"/>
      <c r="X9" s="289"/>
      <c r="Y9" s="291">
        <f>SUM(U9:X9)</f>
        <v>0</v>
      </c>
      <c r="Z9" s="2"/>
      <c r="AA9" s="38">
        <v>1120</v>
      </c>
      <c r="AB9" s="39" t="s">
        <v>91</v>
      </c>
      <c r="AC9" s="269">
        <f t="shared" si="0"/>
        <v>0</v>
      </c>
      <c r="AD9" s="265">
        <f t="shared" si="1"/>
        <v>0</v>
      </c>
      <c r="AE9" s="269">
        <f t="shared" si="2"/>
        <v>0</v>
      </c>
      <c r="AF9" s="265">
        <f t="shared" si="3"/>
        <v>0</v>
      </c>
      <c r="AG9" s="2"/>
      <c r="AH9" s="1"/>
      <c r="AI9" s="26"/>
      <c r="AJ9" s="42" t="s">
        <v>155</v>
      </c>
      <c r="AK9" s="42"/>
      <c r="AL9" s="288">
        <f>SUM(AL10:AL19)</f>
        <v>0</v>
      </c>
      <c r="AM9" s="290">
        <f>SUM(AM10:AM19)</f>
        <v>0</v>
      </c>
    </row>
    <row r="10" spans="1:39" x14ac:dyDescent="0.25">
      <c r="A10" s="38">
        <v>1120</v>
      </c>
      <c r="B10" s="38">
        <v>2120</v>
      </c>
      <c r="C10" s="45" t="s">
        <v>91</v>
      </c>
      <c r="D10" s="262">
        <f>+'32200'!E75</f>
        <v>0</v>
      </c>
      <c r="E10" s="262">
        <f>+'32200'!F75</f>
        <v>0</v>
      </c>
      <c r="F10" s="262">
        <f>+'32200'!G75</f>
        <v>0</v>
      </c>
      <c r="G10" s="47" t="s">
        <v>113</v>
      </c>
      <c r="H10" s="262">
        <f>+'32200'!E103</f>
        <v>0</v>
      </c>
      <c r="I10" s="238">
        <f>+'32200'!F103</f>
        <v>0</v>
      </c>
      <c r="J10" s="238">
        <f>+'32200'!G103</f>
        <v>0</v>
      </c>
      <c r="K10" s="262"/>
      <c r="L10" s="38">
        <v>4120</v>
      </c>
      <c r="M10" s="49"/>
      <c r="N10" s="50" t="s">
        <v>35</v>
      </c>
      <c r="O10" s="280">
        <f>+'32200'!E8</f>
        <v>0</v>
      </c>
      <c r="P10" s="281">
        <f>+'32200'!F8</f>
        <v>0</v>
      </c>
      <c r="Q10" s="238">
        <f>+'32200'!G8</f>
        <v>0</v>
      </c>
      <c r="R10" s="2"/>
      <c r="S10" s="38">
        <v>3130</v>
      </c>
      <c r="T10" s="39" t="s">
        <v>133</v>
      </c>
      <c r="U10" s="289">
        <f t="shared" si="4"/>
        <v>0</v>
      </c>
      <c r="V10" s="289"/>
      <c r="W10" s="289"/>
      <c r="X10" s="289"/>
      <c r="Y10" s="291">
        <f>SUM(U10:X10)</f>
        <v>0</v>
      </c>
      <c r="Z10" s="2"/>
      <c r="AA10" s="38">
        <v>1130</v>
      </c>
      <c r="AB10" s="39" t="s">
        <v>92</v>
      </c>
      <c r="AC10" s="269">
        <f t="shared" si="0"/>
        <v>0</v>
      </c>
      <c r="AD10" s="265">
        <f t="shared" si="1"/>
        <v>0</v>
      </c>
      <c r="AE10" s="269">
        <f t="shared" si="2"/>
        <v>0</v>
      </c>
      <c r="AF10" s="265">
        <f t="shared" si="3"/>
        <v>0</v>
      </c>
      <c r="AG10" s="2"/>
      <c r="AH10" s="38">
        <v>4110</v>
      </c>
      <c r="AI10" s="26"/>
      <c r="AJ10" s="27"/>
      <c r="AK10" s="51" t="s">
        <v>34</v>
      </c>
      <c r="AL10" s="289">
        <f>+O9</f>
        <v>0</v>
      </c>
      <c r="AM10" s="291">
        <f t="shared" ref="AM10:AM16" si="5">+P9</f>
        <v>0</v>
      </c>
    </row>
    <row r="11" spans="1:39" x14ac:dyDescent="0.25">
      <c r="A11" s="38">
        <v>1130</v>
      </c>
      <c r="B11" s="38">
        <v>2130</v>
      </c>
      <c r="C11" s="45" t="s">
        <v>92</v>
      </c>
      <c r="D11" s="262">
        <f>+'32200'!E76</f>
        <v>0</v>
      </c>
      <c r="E11" s="262">
        <f>+'32200'!F76</f>
        <v>0</v>
      </c>
      <c r="F11" s="262">
        <f>+'32200'!G76</f>
        <v>0</v>
      </c>
      <c r="G11" s="47" t="s">
        <v>114</v>
      </c>
      <c r="H11" s="262">
        <f>+'32200'!E104</f>
        <v>0</v>
      </c>
      <c r="I11" s="238">
        <f>+'32200'!F104</f>
        <v>0</v>
      </c>
      <c r="J11" s="238">
        <f>+'32200'!G104</f>
        <v>0</v>
      </c>
      <c r="K11" s="262"/>
      <c r="L11" s="38">
        <v>4130</v>
      </c>
      <c r="M11" s="49"/>
      <c r="N11" s="50" t="s">
        <v>36</v>
      </c>
      <c r="O11" s="280">
        <f>+'32200'!E9</f>
        <v>0</v>
      </c>
      <c r="P11" s="281">
        <f>+'32200'!F9</f>
        <v>0</v>
      </c>
      <c r="Q11" s="238">
        <f>+'32200'!G9</f>
        <v>0</v>
      </c>
      <c r="R11" s="2"/>
      <c r="S11" s="38"/>
      <c r="T11" s="39"/>
      <c r="U11" s="289"/>
      <c r="V11" s="289"/>
      <c r="W11" s="289"/>
      <c r="X11" s="289"/>
      <c r="Y11" s="291"/>
      <c r="Z11" s="2"/>
      <c r="AA11" s="38">
        <v>1140</v>
      </c>
      <c r="AB11" s="39" t="s">
        <v>93</v>
      </c>
      <c r="AC11" s="269">
        <f t="shared" si="0"/>
        <v>0</v>
      </c>
      <c r="AD11" s="265">
        <f t="shared" si="1"/>
        <v>0</v>
      </c>
      <c r="AE11" s="269">
        <f t="shared" si="2"/>
        <v>0</v>
      </c>
      <c r="AF11" s="265">
        <f t="shared" si="3"/>
        <v>0</v>
      </c>
      <c r="AG11" s="2"/>
      <c r="AH11" s="38">
        <v>4120</v>
      </c>
      <c r="AI11" s="26"/>
      <c r="AJ11" s="27"/>
      <c r="AK11" s="51" t="s">
        <v>35</v>
      </c>
      <c r="AL11" s="289">
        <f t="shared" ref="AL11:AL16" si="6">+O10</f>
        <v>0</v>
      </c>
      <c r="AM11" s="291">
        <f t="shared" si="5"/>
        <v>0</v>
      </c>
    </row>
    <row r="12" spans="1:39" x14ac:dyDescent="0.25">
      <c r="A12" s="38">
        <v>1140</v>
      </c>
      <c r="B12" s="38">
        <v>2140</v>
      </c>
      <c r="C12" s="45" t="s">
        <v>93</v>
      </c>
      <c r="D12" s="262">
        <f>+'32200'!E77</f>
        <v>0</v>
      </c>
      <c r="E12" s="262">
        <f>+'32200'!F77</f>
        <v>0</v>
      </c>
      <c r="F12" s="262">
        <f>+'32200'!G77</f>
        <v>0</v>
      </c>
      <c r="G12" s="47" t="s">
        <v>115</v>
      </c>
      <c r="H12" s="262">
        <f>+'32200'!E105</f>
        <v>0</v>
      </c>
      <c r="I12" s="238">
        <f>+'32200'!F105</f>
        <v>0</v>
      </c>
      <c r="J12" s="238">
        <f>+'32200'!G105</f>
        <v>0</v>
      </c>
      <c r="K12" s="262"/>
      <c r="L12" s="38">
        <v>4140</v>
      </c>
      <c r="M12" s="49"/>
      <c r="N12" s="50" t="s">
        <v>37</v>
      </c>
      <c r="O12" s="280">
        <f>+'32200'!E10</f>
        <v>0</v>
      </c>
      <c r="P12" s="281">
        <f>+'32200'!F10</f>
        <v>0</v>
      </c>
      <c r="Q12" s="238">
        <f>+'32200'!G10</f>
        <v>0</v>
      </c>
      <c r="R12" s="2"/>
      <c r="S12" s="24">
        <v>900002</v>
      </c>
      <c r="T12" s="25" t="s">
        <v>210</v>
      </c>
      <c r="U12" s="289" t="s">
        <v>156</v>
      </c>
      <c r="V12" s="288">
        <f>SUM(V13:V17)</f>
        <v>0</v>
      </c>
      <c r="W12" s="288">
        <f>SUM(W13:W17)</f>
        <v>0</v>
      </c>
      <c r="X12" s="288"/>
      <c r="Y12" s="290">
        <f t="shared" ref="Y12:Y17" si="7">SUM(U12:X12)</f>
        <v>0</v>
      </c>
      <c r="Z12" s="2"/>
      <c r="AA12" s="38">
        <v>1150</v>
      </c>
      <c r="AB12" s="39" t="s">
        <v>94</v>
      </c>
      <c r="AC12" s="269">
        <f t="shared" si="0"/>
        <v>0</v>
      </c>
      <c r="AD12" s="265">
        <f t="shared" si="1"/>
        <v>0</v>
      </c>
      <c r="AE12" s="269">
        <f t="shared" si="2"/>
        <v>0</v>
      </c>
      <c r="AF12" s="265">
        <f t="shared" si="3"/>
        <v>0</v>
      </c>
      <c r="AG12" s="2"/>
      <c r="AH12" s="38">
        <v>4130</v>
      </c>
      <c r="AI12" s="26"/>
      <c r="AJ12" s="27"/>
      <c r="AK12" s="51" t="s">
        <v>36</v>
      </c>
      <c r="AL12" s="289">
        <f t="shared" si="6"/>
        <v>0</v>
      </c>
      <c r="AM12" s="291">
        <f t="shared" si="5"/>
        <v>0</v>
      </c>
    </row>
    <row r="13" spans="1:39" x14ac:dyDescent="0.25">
      <c r="A13" s="38">
        <v>1150</v>
      </c>
      <c r="B13" s="38">
        <v>2150</v>
      </c>
      <c r="C13" s="45" t="s">
        <v>94</v>
      </c>
      <c r="D13" s="262">
        <f>+'32200'!E78</f>
        <v>0</v>
      </c>
      <c r="E13" s="262">
        <f>+'32200'!F78</f>
        <v>0</v>
      </c>
      <c r="F13" s="262">
        <f>+'32200'!G78</f>
        <v>0</v>
      </c>
      <c r="G13" s="47" t="s">
        <v>116</v>
      </c>
      <c r="H13" s="262">
        <f>+'32200'!E106</f>
        <v>0</v>
      </c>
      <c r="I13" s="238">
        <f>+'32200'!F106</f>
        <v>0</v>
      </c>
      <c r="J13" s="238">
        <f>+'32200'!G106</f>
        <v>0</v>
      </c>
      <c r="K13" s="262"/>
      <c r="L13" s="38">
        <v>4150</v>
      </c>
      <c r="M13" s="49"/>
      <c r="N13" s="50" t="s">
        <v>38</v>
      </c>
      <c r="O13" s="280">
        <f>+'32200'!E11</f>
        <v>0</v>
      </c>
      <c r="P13" s="281">
        <f>+'32200'!F11</f>
        <v>0</v>
      </c>
      <c r="Q13" s="238">
        <f>+'32200'!G11</f>
        <v>0</v>
      </c>
      <c r="R13" s="2"/>
      <c r="S13" s="38">
        <v>3210</v>
      </c>
      <c r="T13" s="39" t="s">
        <v>86</v>
      </c>
      <c r="U13" s="289" t="s">
        <v>156</v>
      </c>
      <c r="V13" s="292"/>
      <c r="W13" s="289">
        <f>+I40</f>
        <v>0</v>
      </c>
      <c r="X13" s="289"/>
      <c r="Y13" s="291">
        <f t="shared" si="7"/>
        <v>0</v>
      </c>
      <c r="Z13" s="2"/>
      <c r="AA13" s="38">
        <v>1160</v>
      </c>
      <c r="AB13" s="39" t="s">
        <v>95</v>
      </c>
      <c r="AC13" s="269">
        <f t="shared" si="0"/>
        <v>0</v>
      </c>
      <c r="AD13" s="265">
        <f t="shared" si="1"/>
        <v>0</v>
      </c>
      <c r="AE13" s="269">
        <f t="shared" si="2"/>
        <v>0</v>
      </c>
      <c r="AF13" s="265">
        <f t="shared" si="3"/>
        <v>0</v>
      </c>
      <c r="AG13" s="2"/>
      <c r="AH13" s="38">
        <v>4140</v>
      </c>
      <c r="AI13" s="26"/>
      <c r="AJ13" s="27"/>
      <c r="AK13" s="51" t="s">
        <v>37</v>
      </c>
      <c r="AL13" s="289">
        <f t="shared" si="6"/>
        <v>0</v>
      </c>
      <c r="AM13" s="291">
        <f t="shared" si="5"/>
        <v>0</v>
      </c>
    </row>
    <row r="14" spans="1:39" ht="22.5" x14ac:dyDescent="0.25">
      <c r="A14" s="38">
        <v>1160</v>
      </c>
      <c r="B14" s="38">
        <v>2160</v>
      </c>
      <c r="C14" s="45" t="s">
        <v>95</v>
      </c>
      <c r="D14" s="262">
        <f>+'32200'!E79</f>
        <v>0</v>
      </c>
      <c r="E14" s="262">
        <f>+'32200'!F79</f>
        <v>0</v>
      </c>
      <c r="F14" s="262">
        <f>+'32200'!G79</f>
        <v>0</v>
      </c>
      <c r="G14" s="47" t="s">
        <v>117</v>
      </c>
      <c r="H14" s="262">
        <f>+'32200'!E107</f>
        <v>0</v>
      </c>
      <c r="I14" s="238">
        <f>+'32200'!F107</f>
        <v>0</v>
      </c>
      <c r="J14" s="238">
        <f>+'32200'!G107</f>
        <v>0</v>
      </c>
      <c r="K14" s="262"/>
      <c r="L14" s="38">
        <v>4160</v>
      </c>
      <c r="M14" s="49"/>
      <c r="N14" s="50" t="s">
        <v>39</v>
      </c>
      <c r="O14" s="280">
        <f>+'32200'!E12</f>
        <v>0</v>
      </c>
      <c r="P14" s="281">
        <f>+'32200'!F12</f>
        <v>0</v>
      </c>
      <c r="Q14" s="238">
        <f>+'32200'!G12</f>
        <v>0</v>
      </c>
      <c r="R14" s="2"/>
      <c r="S14" s="38">
        <v>3220</v>
      </c>
      <c r="T14" s="39" t="s">
        <v>136</v>
      </c>
      <c r="U14" s="289" t="s">
        <v>156</v>
      </c>
      <c r="V14" s="289">
        <f>+I41</f>
        <v>0</v>
      </c>
      <c r="W14" s="289"/>
      <c r="X14" s="289"/>
      <c r="Y14" s="291">
        <f t="shared" si="7"/>
        <v>0</v>
      </c>
      <c r="Z14" s="2"/>
      <c r="AA14" s="38">
        <v>1190</v>
      </c>
      <c r="AB14" s="39" t="s">
        <v>96</v>
      </c>
      <c r="AC14" s="269">
        <f t="shared" si="0"/>
        <v>0</v>
      </c>
      <c r="AD14" s="265">
        <f t="shared" si="1"/>
        <v>0</v>
      </c>
      <c r="AE14" s="269">
        <f t="shared" si="2"/>
        <v>0</v>
      </c>
      <c r="AF14" s="265">
        <f t="shared" si="3"/>
        <v>0</v>
      </c>
      <c r="AG14" s="2"/>
      <c r="AH14" s="38">
        <v>4150</v>
      </c>
      <c r="AI14" s="26"/>
      <c r="AJ14" s="27"/>
      <c r="AK14" s="51" t="s">
        <v>38</v>
      </c>
      <c r="AL14" s="289">
        <f t="shared" si="6"/>
        <v>0</v>
      </c>
      <c r="AM14" s="291">
        <f t="shared" si="5"/>
        <v>0</v>
      </c>
    </row>
    <row r="15" spans="1:39" x14ac:dyDescent="0.25">
      <c r="A15" s="38">
        <v>1190</v>
      </c>
      <c r="B15" s="38">
        <v>2170</v>
      </c>
      <c r="C15" s="45" t="s">
        <v>96</v>
      </c>
      <c r="D15" s="262">
        <f>+'32200'!E80</f>
        <v>0</v>
      </c>
      <c r="E15" s="262">
        <f>+'32200'!F80</f>
        <v>0</v>
      </c>
      <c r="F15" s="262">
        <f>+'32200'!G80</f>
        <v>0</v>
      </c>
      <c r="G15" s="47" t="s">
        <v>118</v>
      </c>
      <c r="H15" s="262">
        <f>+'32200'!E108</f>
        <v>0</v>
      </c>
      <c r="I15" s="238">
        <f>+'32200'!F108</f>
        <v>0</v>
      </c>
      <c r="J15" s="238">
        <f>+'32200'!G108</f>
        <v>0</v>
      </c>
      <c r="K15" s="262"/>
      <c r="L15" s="38">
        <v>4170</v>
      </c>
      <c r="M15" s="49"/>
      <c r="N15" s="50" t="s">
        <v>40</v>
      </c>
      <c r="O15" s="280">
        <f>+'32200'!E13</f>
        <v>0</v>
      </c>
      <c r="P15" s="281">
        <f>+'32200'!F13</f>
        <v>0</v>
      </c>
      <c r="Q15" s="238">
        <f>+'32200'!G13</f>
        <v>0</v>
      </c>
      <c r="S15" s="38">
        <v>3230</v>
      </c>
      <c r="T15" s="39" t="s">
        <v>157</v>
      </c>
      <c r="U15" s="289"/>
      <c r="V15" s="289">
        <f t="shared" ref="V15:V17" si="8">+I42</f>
        <v>0</v>
      </c>
      <c r="W15" s="289"/>
      <c r="X15" s="289"/>
      <c r="Y15" s="291">
        <f t="shared" si="7"/>
        <v>0</v>
      </c>
      <c r="AA15" s="38"/>
      <c r="AB15" s="39"/>
      <c r="AC15" s="295"/>
      <c r="AD15" s="267"/>
      <c r="AE15" s="295"/>
      <c r="AF15" s="267"/>
      <c r="AH15" s="38">
        <v>4160</v>
      </c>
      <c r="AI15" s="26"/>
      <c r="AJ15" s="27"/>
      <c r="AK15" s="51" t="s">
        <v>39</v>
      </c>
      <c r="AL15" s="289">
        <f t="shared" si="6"/>
        <v>0</v>
      </c>
      <c r="AM15" s="291">
        <f t="shared" si="5"/>
        <v>0</v>
      </c>
    </row>
    <row r="16" spans="1:39" x14ac:dyDescent="0.25">
      <c r="A16" s="38"/>
      <c r="B16" s="38">
        <v>2190</v>
      </c>
      <c r="C16" s="45"/>
      <c r="D16" s="262"/>
      <c r="E16" s="262"/>
      <c r="F16" s="262"/>
      <c r="G16" s="47" t="s">
        <v>119</v>
      </c>
      <c r="H16" s="262">
        <f>+'32200'!E109</f>
        <v>0</v>
      </c>
      <c r="I16" s="238">
        <f>+'32200'!F109</f>
        <v>0</v>
      </c>
      <c r="J16" s="238">
        <f>+'32200'!G109</f>
        <v>0</v>
      </c>
      <c r="K16" s="262"/>
      <c r="L16" s="6">
        <v>4200</v>
      </c>
      <c r="M16" s="49"/>
      <c r="N16" s="50"/>
      <c r="O16" s="280"/>
      <c r="P16" s="281"/>
      <c r="Q16" s="238"/>
      <c r="S16" s="38">
        <v>3240</v>
      </c>
      <c r="T16" s="39" t="s">
        <v>138</v>
      </c>
      <c r="U16" s="289"/>
      <c r="V16" s="289">
        <f t="shared" si="8"/>
        <v>0</v>
      </c>
      <c r="W16" s="289"/>
      <c r="X16" s="289"/>
      <c r="Y16" s="291">
        <f t="shared" si="7"/>
        <v>0</v>
      </c>
      <c r="AA16" s="6">
        <v>1200</v>
      </c>
      <c r="AB16" s="40" t="s">
        <v>98</v>
      </c>
      <c r="AC16" s="296">
        <f>IF(E30&gt;D30,E30-D30,0)</f>
        <v>0</v>
      </c>
      <c r="AD16" s="297">
        <f>IF(D30&gt;E30,D30-E30,0)</f>
        <v>0</v>
      </c>
      <c r="AE16" s="296">
        <f>IF(F30&gt;E30,F30-E30,0)</f>
        <v>0</v>
      </c>
      <c r="AF16" s="297">
        <f>IF(E30&gt;F30,E30-F30,0)</f>
        <v>0</v>
      </c>
      <c r="AH16" s="38">
        <v>4170</v>
      </c>
      <c r="AI16" s="26"/>
      <c r="AJ16" s="27"/>
      <c r="AK16" s="51" t="s">
        <v>40</v>
      </c>
      <c r="AL16" s="289">
        <f t="shared" si="6"/>
        <v>0</v>
      </c>
      <c r="AM16" s="291">
        <f t="shared" si="5"/>
        <v>0</v>
      </c>
    </row>
    <row r="17" spans="1:39" x14ac:dyDescent="0.25">
      <c r="A17" s="38"/>
      <c r="B17" s="38"/>
      <c r="C17" s="52" t="s">
        <v>97</v>
      </c>
      <c r="D17" s="263">
        <f>SUM(D9:D15)</f>
        <v>0</v>
      </c>
      <c r="E17" s="263">
        <f>SUM(E9:E15)</f>
        <v>0</v>
      </c>
      <c r="F17" s="263">
        <f>SUM(F9:F15)</f>
        <v>0</v>
      </c>
      <c r="G17" s="47"/>
      <c r="H17" s="264"/>
      <c r="I17" s="236"/>
      <c r="J17" s="265"/>
      <c r="K17" s="269"/>
      <c r="L17" s="38">
        <v>4210</v>
      </c>
      <c r="M17" s="36" t="s">
        <v>41</v>
      </c>
      <c r="N17" s="21"/>
      <c r="O17" s="312">
        <f>SUM(O18:O19)</f>
        <v>0</v>
      </c>
      <c r="P17" s="313">
        <f>SUM(P18:P19)</f>
        <v>0</v>
      </c>
      <c r="Q17" s="236">
        <f>SUM(Q18:Q19)</f>
        <v>0</v>
      </c>
      <c r="S17" s="38">
        <v>3250</v>
      </c>
      <c r="T17" s="39" t="s">
        <v>139</v>
      </c>
      <c r="U17" s="289" t="s">
        <v>156</v>
      </c>
      <c r="V17" s="289">
        <f t="shared" si="8"/>
        <v>0</v>
      </c>
      <c r="W17" s="289"/>
      <c r="X17" s="289"/>
      <c r="Y17" s="291">
        <f t="shared" si="7"/>
        <v>0</v>
      </c>
      <c r="AA17" s="38">
        <v>1210</v>
      </c>
      <c r="AB17" s="39" t="s">
        <v>99</v>
      </c>
      <c r="AC17" s="269">
        <f t="shared" ref="AC17:AC25" si="9">IF(E20&gt;D20,E20-D20,0)</f>
        <v>0</v>
      </c>
      <c r="AD17" s="265">
        <f t="shared" ref="AD17:AD25" si="10">IF(D20&gt;E20,D20-E20,0)</f>
        <v>0</v>
      </c>
      <c r="AE17" s="269">
        <f t="shared" ref="AE17:AE25" si="11">IF(F20&gt;E20,F20-E20,0)</f>
        <v>0</v>
      </c>
      <c r="AF17" s="265">
        <f t="shared" ref="AF17:AF25" si="12">IF(E20&gt;F20,E20-F20,0)</f>
        <v>0</v>
      </c>
      <c r="AH17" s="38">
        <v>4210</v>
      </c>
      <c r="AI17" s="26"/>
      <c r="AJ17" s="27"/>
      <c r="AK17" s="57" t="s">
        <v>158</v>
      </c>
      <c r="AL17" s="289">
        <f>+O18</f>
        <v>0</v>
      </c>
      <c r="AM17" s="291">
        <f t="shared" ref="AM17:AM18" si="13">+P18</f>
        <v>0</v>
      </c>
    </row>
    <row r="18" spans="1:39" x14ac:dyDescent="0.25">
      <c r="A18" s="38"/>
      <c r="B18" s="38"/>
      <c r="C18" s="15"/>
      <c r="D18" s="266"/>
      <c r="E18" s="266"/>
      <c r="F18" s="266"/>
      <c r="G18" s="54" t="s">
        <v>120</v>
      </c>
      <c r="H18" s="263">
        <f>SUM(H9:H16)</f>
        <v>0</v>
      </c>
      <c r="I18" s="242">
        <f>SUM(I9:I16)</f>
        <v>0</v>
      </c>
      <c r="J18" s="242">
        <f>SUM(J9:J16)</f>
        <v>0</v>
      </c>
      <c r="K18" s="263"/>
      <c r="L18" s="38">
        <v>4220</v>
      </c>
      <c r="M18" s="49"/>
      <c r="N18" s="50" t="s">
        <v>42</v>
      </c>
      <c r="O18" s="280">
        <f>+'32200'!E15</f>
        <v>0</v>
      </c>
      <c r="P18" s="281">
        <f>+'32200'!F15</f>
        <v>0</v>
      </c>
      <c r="Q18" s="238">
        <f>+'32200'!G15</f>
        <v>0</v>
      </c>
      <c r="S18" s="38"/>
      <c r="T18" s="39"/>
      <c r="U18" s="289"/>
      <c r="V18" s="289"/>
      <c r="W18" s="289"/>
      <c r="X18" s="289"/>
      <c r="Y18" s="291"/>
      <c r="AA18" s="38">
        <v>1220</v>
      </c>
      <c r="AB18" s="39" t="s">
        <v>100</v>
      </c>
      <c r="AC18" s="269">
        <f t="shared" si="9"/>
        <v>0</v>
      </c>
      <c r="AD18" s="265">
        <f t="shared" si="10"/>
        <v>0</v>
      </c>
      <c r="AE18" s="269">
        <f t="shared" si="11"/>
        <v>0</v>
      </c>
      <c r="AF18" s="265">
        <f t="shared" si="12"/>
        <v>0</v>
      </c>
      <c r="AH18" s="38">
        <v>4220</v>
      </c>
      <c r="AI18" s="26"/>
      <c r="AJ18" s="27"/>
      <c r="AK18" s="57" t="s">
        <v>159</v>
      </c>
      <c r="AL18" s="289">
        <f t="shared" ref="AL18" si="14">+O19</f>
        <v>0</v>
      </c>
      <c r="AM18" s="291">
        <f t="shared" si="13"/>
        <v>0</v>
      </c>
    </row>
    <row r="19" spans="1:39" ht="22.5" x14ac:dyDescent="0.25">
      <c r="A19" s="6">
        <v>1200</v>
      </c>
      <c r="B19" s="38"/>
      <c r="C19" s="15" t="s">
        <v>98</v>
      </c>
      <c r="D19" s="266"/>
      <c r="E19" s="266"/>
      <c r="F19" s="266"/>
      <c r="G19" s="17"/>
      <c r="H19" s="264"/>
      <c r="I19" s="236"/>
      <c r="J19" s="267"/>
      <c r="K19" s="295"/>
      <c r="L19" s="6">
        <v>4300</v>
      </c>
      <c r="M19" s="49"/>
      <c r="N19" s="50" t="s">
        <v>43</v>
      </c>
      <c r="O19" s="280">
        <f>+'32200'!E16</f>
        <v>0</v>
      </c>
      <c r="P19" s="281">
        <f>+'32200'!F16</f>
        <v>0</v>
      </c>
      <c r="Q19" s="238">
        <f>+'32200'!G16</f>
        <v>0</v>
      </c>
      <c r="S19" s="38"/>
      <c r="T19" s="187" t="s">
        <v>211</v>
      </c>
      <c r="U19" s="289" t="s">
        <v>156</v>
      </c>
      <c r="V19" s="288"/>
      <c r="W19" s="289"/>
      <c r="X19" s="288">
        <f>SUM(X20:X21)</f>
        <v>0</v>
      </c>
      <c r="Y19" s="290">
        <f>SUM(U19:X19)</f>
        <v>0</v>
      </c>
      <c r="AA19" s="38">
        <v>1230</v>
      </c>
      <c r="AB19" s="39" t="s">
        <v>101</v>
      </c>
      <c r="AC19" s="269">
        <f t="shared" si="9"/>
        <v>0</v>
      </c>
      <c r="AD19" s="265">
        <f t="shared" si="10"/>
        <v>0</v>
      </c>
      <c r="AE19" s="269">
        <f t="shared" si="11"/>
        <v>0</v>
      </c>
      <c r="AF19" s="265">
        <f t="shared" si="12"/>
        <v>0</v>
      </c>
      <c r="AI19" s="26"/>
      <c r="AJ19" s="27"/>
      <c r="AK19" s="51" t="s">
        <v>160</v>
      </c>
      <c r="AL19" s="289">
        <f>+O20</f>
        <v>0</v>
      </c>
      <c r="AM19" s="291">
        <f>+P20</f>
        <v>0</v>
      </c>
    </row>
    <row r="20" spans="1:39" x14ac:dyDescent="0.25">
      <c r="A20" s="38">
        <v>1210</v>
      </c>
      <c r="B20" s="6">
        <v>2200</v>
      </c>
      <c r="C20" s="45" t="s">
        <v>99</v>
      </c>
      <c r="D20" s="262">
        <f>+'32200'!E85</f>
        <v>0</v>
      </c>
      <c r="E20" s="262">
        <f>+'32200'!F85</f>
        <v>0</v>
      </c>
      <c r="F20" s="262">
        <f>+'32200'!G85</f>
        <v>0</v>
      </c>
      <c r="G20" s="17" t="s">
        <v>121</v>
      </c>
      <c r="H20" s="262"/>
      <c r="I20" s="238"/>
      <c r="J20" s="238"/>
      <c r="K20" s="262"/>
      <c r="L20" s="38">
        <v>4310</v>
      </c>
      <c r="M20" s="36" t="s">
        <v>44</v>
      </c>
      <c r="N20" s="21"/>
      <c r="O20" s="312">
        <f>SUM(O21:O26)</f>
        <v>0</v>
      </c>
      <c r="P20" s="313">
        <f t="shared" ref="P20" si="15">SUM(P21:P26)</f>
        <v>0</v>
      </c>
      <c r="Q20" s="236">
        <f t="shared" ref="Q20" si="16">SUM(Q21:Q26)</f>
        <v>0</v>
      </c>
      <c r="S20" s="38">
        <v>3310</v>
      </c>
      <c r="T20" s="39" t="s">
        <v>141</v>
      </c>
      <c r="U20" s="289" t="s">
        <v>156</v>
      </c>
      <c r="V20" s="292"/>
      <c r="W20" s="289"/>
      <c r="X20" s="289">
        <f>+I47</f>
        <v>0</v>
      </c>
      <c r="Y20" s="291">
        <f>SUM(U20:X20)</f>
        <v>0</v>
      </c>
      <c r="AA20" s="38">
        <v>1240</v>
      </c>
      <c r="AB20" s="39" t="s">
        <v>102</v>
      </c>
      <c r="AC20" s="269">
        <f t="shared" si="9"/>
        <v>0</v>
      </c>
      <c r="AD20" s="265">
        <f t="shared" si="10"/>
        <v>0</v>
      </c>
      <c r="AE20" s="269">
        <f t="shared" si="11"/>
        <v>0</v>
      </c>
      <c r="AF20" s="265">
        <f t="shared" si="12"/>
        <v>0</v>
      </c>
      <c r="AI20" s="26"/>
      <c r="AJ20" s="42" t="s">
        <v>161</v>
      </c>
      <c r="AK20" s="42"/>
      <c r="AL20" s="288">
        <f>SUM(AL21:AL36)</f>
        <v>0</v>
      </c>
      <c r="AM20" s="290">
        <f>SUM(AM21:AM36)</f>
        <v>0</v>
      </c>
    </row>
    <row r="21" spans="1:39" x14ac:dyDescent="0.25">
      <c r="A21" s="38">
        <v>1220</v>
      </c>
      <c r="B21" s="38">
        <v>2210</v>
      </c>
      <c r="C21" s="45" t="s">
        <v>100</v>
      </c>
      <c r="D21" s="262">
        <f>+'32200'!E86</f>
        <v>0</v>
      </c>
      <c r="E21" s="262">
        <f>+'32200'!F86</f>
        <v>0</v>
      </c>
      <c r="F21" s="262">
        <f>+'32200'!G86</f>
        <v>0</v>
      </c>
      <c r="G21" s="47" t="s">
        <v>122</v>
      </c>
      <c r="H21" s="262">
        <f>+'32200'!E114</f>
        <v>0</v>
      </c>
      <c r="I21" s="238">
        <f>+'32200'!F114</f>
        <v>0</v>
      </c>
      <c r="J21" s="238">
        <f>+'32200'!G114</f>
        <v>0</v>
      </c>
      <c r="K21" s="262"/>
      <c r="L21" s="38">
        <v>4320</v>
      </c>
      <c r="M21" s="49"/>
      <c r="N21" s="50" t="s">
        <v>45</v>
      </c>
      <c r="O21" s="280">
        <f>+'32200'!E18</f>
        <v>0</v>
      </c>
      <c r="P21" s="281">
        <f>+'32200'!F18</f>
        <v>0</v>
      </c>
      <c r="Q21" s="238">
        <f>+'32200'!G18</f>
        <v>0</v>
      </c>
      <c r="S21" s="38">
        <v>3320</v>
      </c>
      <c r="T21" s="39" t="s">
        <v>142</v>
      </c>
      <c r="U21" s="289" t="s">
        <v>156</v>
      </c>
      <c r="V21" s="292"/>
      <c r="W21" s="289"/>
      <c r="X21" s="289">
        <f>+I48</f>
        <v>0</v>
      </c>
      <c r="Y21" s="291">
        <f>SUM(U21:X21)</f>
        <v>0</v>
      </c>
      <c r="AA21" s="38">
        <v>1250</v>
      </c>
      <c r="AB21" s="39" t="s">
        <v>103</v>
      </c>
      <c r="AC21" s="269">
        <f t="shared" si="9"/>
        <v>0</v>
      </c>
      <c r="AD21" s="265">
        <f t="shared" si="10"/>
        <v>0</v>
      </c>
      <c r="AE21" s="269">
        <f t="shared" si="11"/>
        <v>0</v>
      </c>
      <c r="AF21" s="265">
        <f t="shared" si="12"/>
        <v>0</v>
      </c>
      <c r="AH21" s="38">
        <v>5110</v>
      </c>
      <c r="AI21" s="26"/>
      <c r="AJ21" s="27"/>
      <c r="AK21" s="57" t="s">
        <v>53</v>
      </c>
      <c r="AL21" s="289">
        <f>+O31</f>
        <v>0</v>
      </c>
      <c r="AM21" s="291">
        <f>+P31</f>
        <v>0</v>
      </c>
    </row>
    <row r="22" spans="1:39" ht="22.5" x14ac:dyDescent="0.25">
      <c r="A22" s="38">
        <v>1230</v>
      </c>
      <c r="B22" s="38">
        <v>2220</v>
      </c>
      <c r="C22" s="45" t="s">
        <v>101</v>
      </c>
      <c r="D22" s="262">
        <f>+'32200'!E87</f>
        <v>0</v>
      </c>
      <c r="E22" s="262">
        <f>+'32200'!F87</f>
        <v>0</v>
      </c>
      <c r="F22" s="262">
        <f>+'32200'!G87</f>
        <v>0</v>
      </c>
      <c r="G22" s="47" t="s">
        <v>123</v>
      </c>
      <c r="H22" s="262">
        <f>+'32200'!E115</f>
        <v>0</v>
      </c>
      <c r="I22" s="238">
        <f>+'32200'!F115</f>
        <v>0</v>
      </c>
      <c r="J22" s="238">
        <f>+'32200'!G115</f>
        <v>0</v>
      </c>
      <c r="K22" s="262"/>
      <c r="L22" s="38">
        <v>4330</v>
      </c>
      <c r="M22" s="49"/>
      <c r="N22" s="50" t="s">
        <v>46</v>
      </c>
      <c r="O22" s="280">
        <f>+'32200'!E19</f>
        <v>0</v>
      </c>
      <c r="P22" s="281">
        <f>+'32200'!F19</f>
        <v>0</v>
      </c>
      <c r="Q22" s="238">
        <f>+'32200'!G19</f>
        <v>0</v>
      </c>
      <c r="S22" s="24">
        <v>900003</v>
      </c>
      <c r="T22" s="39"/>
      <c r="U22" s="289"/>
      <c r="V22" s="292"/>
      <c r="W22" s="289"/>
      <c r="X22" s="289"/>
      <c r="Y22" s="291"/>
      <c r="AA22" s="38">
        <v>1260</v>
      </c>
      <c r="AB22" s="39" t="s">
        <v>104</v>
      </c>
      <c r="AC22" s="269">
        <f t="shared" si="9"/>
        <v>0</v>
      </c>
      <c r="AD22" s="265">
        <f t="shared" si="10"/>
        <v>0</v>
      </c>
      <c r="AE22" s="269">
        <f t="shared" si="11"/>
        <v>0</v>
      </c>
      <c r="AF22" s="265">
        <f t="shared" si="12"/>
        <v>0</v>
      </c>
      <c r="AH22" s="38">
        <v>5120</v>
      </c>
      <c r="AI22" s="26"/>
      <c r="AJ22" s="27"/>
      <c r="AK22" s="57" t="s">
        <v>54</v>
      </c>
      <c r="AL22" s="289">
        <f>+O32</f>
        <v>0</v>
      </c>
      <c r="AM22" s="291">
        <f>+P32</f>
        <v>0</v>
      </c>
    </row>
    <row r="23" spans="1:39" x14ac:dyDescent="0.25">
      <c r="A23" s="38">
        <v>1240</v>
      </c>
      <c r="B23" s="38">
        <v>2230</v>
      </c>
      <c r="C23" s="45" t="s">
        <v>102</v>
      </c>
      <c r="D23" s="262">
        <f>+'32200'!E88</f>
        <v>0</v>
      </c>
      <c r="E23" s="262">
        <f>+'32200'!F88</f>
        <v>0</v>
      </c>
      <c r="F23" s="262">
        <f>+'32200'!G88</f>
        <v>0</v>
      </c>
      <c r="G23" s="47" t="s">
        <v>124</v>
      </c>
      <c r="H23" s="262">
        <f>+'32200'!E116</f>
        <v>0</v>
      </c>
      <c r="I23" s="238">
        <f>+'32200'!F116</f>
        <v>0</v>
      </c>
      <c r="J23" s="238">
        <f>+'32200'!G116</f>
        <v>0</v>
      </c>
      <c r="K23" s="262"/>
      <c r="L23" s="38">
        <v>4340</v>
      </c>
      <c r="M23" s="49"/>
      <c r="N23" s="50" t="s">
        <v>47</v>
      </c>
      <c r="O23" s="280">
        <f>+'32200'!E20</f>
        <v>0</v>
      </c>
      <c r="P23" s="281">
        <f>+'32200'!F20</f>
        <v>0</v>
      </c>
      <c r="Q23" s="238">
        <f>+'32200'!G20</f>
        <v>0</v>
      </c>
      <c r="S23" s="24"/>
      <c r="T23" s="25" t="s">
        <v>212</v>
      </c>
      <c r="U23" s="288">
        <f>+U7</f>
        <v>0</v>
      </c>
      <c r="V23" s="288">
        <f>+V7+V12+V19</f>
        <v>0</v>
      </c>
      <c r="W23" s="288">
        <f>+W7+W12+W19</f>
        <v>0</v>
      </c>
      <c r="X23" s="288">
        <f>+X7+X12+X19</f>
        <v>0</v>
      </c>
      <c r="Y23" s="290">
        <f>+Y7+Y12+Y19</f>
        <v>0</v>
      </c>
      <c r="AA23" s="38">
        <v>1270</v>
      </c>
      <c r="AB23" s="39" t="s">
        <v>105</v>
      </c>
      <c r="AC23" s="269">
        <f t="shared" si="9"/>
        <v>0</v>
      </c>
      <c r="AD23" s="265">
        <f t="shared" si="10"/>
        <v>0</v>
      </c>
      <c r="AE23" s="269">
        <f t="shared" si="11"/>
        <v>0</v>
      </c>
      <c r="AF23" s="265">
        <f t="shared" si="12"/>
        <v>0</v>
      </c>
      <c r="AH23" s="38">
        <v>5130</v>
      </c>
      <c r="AI23" s="26"/>
      <c r="AJ23" s="27"/>
      <c r="AK23" s="57" t="s">
        <v>55</v>
      </c>
      <c r="AL23" s="289">
        <f t="shared" ref="AL23:AM23" si="17">+O33</f>
        <v>0</v>
      </c>
      <c r="AM23" s="291">
        <f t="shared" si="17"/>
        <v>0</v>
      </c>
    </row>
    <row r="24" spans="1:39" x14ac:dyDescent="0.25">
      <c r="A24" s="38">
        <v>1250</v>
      </c>
      <c r="B24" s="38">
        <v>2240</v>
      </c>
      <c r="C24" s="45" t="s">
        <v>103</v>
      </c>
      <c r="D24" s="262">
        <f>+'32200'!E89</f>
        <v>0</v>
      </c>
      <c r="E24" s="262">
        <f>+'32200'!F89</f>
        <v>0</v>
      </c>
      <c r="F24" s="262">
        <f>+'32200'!G89</f>
        <v>0</v>
      </c>
      <c r="G24" s="47" t="s">
        <v>125</v>
      </c>
      <c r="H24" s="262">
        <f>+'32200'!E117</f>
        <v>0</v>
      </c>
      <c r="I24" s="238">
        <f>+'32200'!F117</f>
        <v>0</v>
      </c>
      <c r="J24" s="238">
        <f>+'32200'!G117</f>
        <v>0</v>
      </c>
      <c r="K24" s="262"/>
      <c r="L24" s="38">
        <v>4390</v>
      </c>
      <c r="M24" s="49"/>
      <c r="N24" s="50" t="s">
        <v>48</v>
      </c>
      <c r="O24" s="280">
        <f>+'32200'!E21</f>
        <v>0</v>
      </c>
      <c r="P24" s="281">
        <f>+'32200'!F21</f>
        <v>0</v>
      </c>
      <c r="Q24" s="238">
        <f>+'32200'!G21</f>
        <v>0</v>
      </c>
      <c r="S24" s="24"/>
      <c r="T24" s="25"/>
      <c r="U24" s="288"/>
      <c r="V24" s="288"/>
      <c r="W24" s="288"/>
      <c r="X24" s="288"/>
      <c r="Y24" s="290"/>
      <c r="AA24" s="38">
        <v>1280</v>
      </c>
      <c r="AB24" s="39" t="s">
        <v>106</v>
      </c>
      <c r="AC24" s="269">
        <f t="shared" si="9"/>
        <v>0</v>
      </c>
      <c r="AD24" s="265">
        <f t="shared" si="10"/>
        <v>0</v>
      </c>
      <c r="AE24" s="269">
        <f t="shared" si="11"/>
        <v>0</v>
      </c>
      <c r="AF24" s="265">
        <f t="shared" si="12"/>
        <v>0</v>
      </c>
      <c r="AH24" s="38">
        <v>5210</v>
      </c>
      <c r="AI24" s="26"/>
      <c r="AJ24" s="27"/>
      <c r="AK24" s="57" t="s">
        <v>57</v>
      </c>
      <c r="AL24" s="289">
        <f>+O35</f>
        <v>0</v>
      </c>
      <c r="AM24" s="291">
        <f t="shared" ref="AM24:AM32" si="18">+P35</f>
        <v>0</v>
      </c>
    </row>
    <row r="25" spans="1:39" ht="22.5" x14ac:dyDescent="0.25">
      <c r="A25" s="38">
        <v>1260</v>
      </c>
      <c r="B25" s="38">
        <v>2250</v>
      </c>
      <c r="C25" s="45" t="s">
        <v>104</v>
      </c>
      <c r="D25" s="262">
        <f>+'32200'!E90</f>
        <v>0</v>
      </c>
      <c r="E25" s="262">
        <f>+'32200'!F90</f>
        <v>0</v>
      </c>
      <c r="F25" s="262">
        <f>+'32200'!G90</f>
        <v>0</v>
      </c>
      <c r="G25" s="50" t="s">
        <v>126</v>
      </c>
      <c r="H25" s="262">
        <f>+'32200'!E118</f>
        <v>0</v>
      </c>
      <c r="I25" s="238">
        <f>+'32200'!F118</f>
        <v>0</v>
      </c>
      <c r="J25" s="238">
        <f>+'32200'!G118</f>
        <v>0</v>
      </c>
      <c r="K25" s="262"/>
      <c r="L25" s="38"/>
      <c r="M25" s="49"/>
      <c r="N25" s="50" t="s">
        <v>49</v>
      </c>
      <c r="O25" s="280">
        <f>+'32200'!E22</f>
        <v>0</v>
      </c>
      <c r="P25" s="281">
        <f>+'32200'!F22</f>
        <v>0</v>
      </c>
      <c r="Q25" s="238">
        <f>+'32200'!G22</f>
        <v>0</v>
      </c>
      <c r="S25" s="24">
        <v>900004</v>
      </c>
      <c r="T25" s="25" t="s">
        <v>213</v>
      </c>
      <c r="U25" s="288">
        <f>SUM(U26:U28)</f>
        <v>0</v>
      </c>
      <c r="V25" s="289"/>
      <c r="W25" s="289"/>
      <c r="X25" s="288"/>
      <c r="Y25" s="290">
        <f>SUM(U25:X25)</f>
        <v>0</v>
      </c>
      <c r="AA25" s="38">
        <v>1290</v>
      </c>
      <c r="AB25" s="39" t="s">
        <v>107</v>
      </c>
      <c r="AC25" s="269">
        <f t="shared" si="9"/>
        <v>0</v>
      </c>
      <c r="AD25" s="265">
        <f t="shared" si="10"/>
        <v>0</v>
      </c>
      <c r="AE25" s="269">
        <f t="shared" si="11"/>
        <v>0</v>
      </c>
      <c r="AF25" s="265">
        <f t="shared" si="12"/>
        <v>0</v>
      </c>
      <c r="AH25" s="38">
        <v>5220</v>
      </c>
      <c r="AI25" s="26"/>
      <c r="AJ25" s="27"/>
      <c r="AK25" s="57" t="s">
        <v>162</v>
      </c>
      <c r="AL25" s="289">
        <f t="shared" ref="AL25:AL32" si="19">+O36</f>
        <v>0</v>
      </c>
      <c r="AM25" s="291">
        <f t="shared" si="18"/>
        <v>0</v>
      </c>
    </row>
    <row r="26" spans="1:39" x14ac:dyDescent="0.25">
      <c r="A26" s="38">
        <v>1270</v>
      </c>
      <c r="B26" s="38">
        <v>2260</v>
      </c>
      <c r="C26" s="45" t="s">
        <v>105</v>
      </c>
      <c r="D26" s="262">
        <f>+'32200'!E91</f>
        <v>0</v>
      </c>
      <c r="E26" s="262">
        <f>+'32200'!F91</f>
        <v>0</v>
      </c>
      <c r="F26" s="262">
        <f>+'32200'!G91</f>
        <v>0</v>
      </c>
      <c r="G26" s="47" t="s">
        <v>127</v>
      </c>
      <c r="H26" s="262">
        <f>+'32200'!E119</f>
        <v>0</v>
      </c>
      <c r="I26" s="238">
        <f>+'32200'!F119</f>
        <v>0</v>
      </c>
      <c r="J26" s="238">
        <f>+'32200'!G119</f>
        <v>0</v>
      </c>
      <c r="K26" s="262"/>
      <c r="L26" s="38"/>
      <c r="M26" s="49"/>
      <c r="N26" s="50"/>
      <c r="O26" s="280"/>
      <c r="P26" s="281"/>
      <c r="Q26" s="238"/>
      <c r="S26" s="38">
        <v>3110</v>
      </c>
      <c r="T26" s="39" t="s">
        <v>68</v>
      </c>
      <c r="U26" s="289">
        <f>+H35-I35</f>
        <v>0</v>
      </c>
      <c r="V26" s="289"/>
      <c r="W26" s="289"/>
      <c r="X26" s="289"/>
      <c r="Y26" s="291">
        <f>SUM(U26:X26)</f>
        <v>0</v>
      </c>
      <c r="AA26" s="38"/>
      <c r="AB26" s="61"/>
      <c r="AC26" s="295"/>
      <c r="AD26" s="267"/>
      <c r="AE26" s="295"/>
      <c r="AF26" s="267"/>
      <c r="AH26" s="38">
        <v>5230</v>
      </c>
      <c r="AI26" s="26"/>
      <c r="AJ26" s="27"/>
      <c r="AK26" s="57" t="s">
        <v>163</v>
      </c>
      <c r="AL26" s="289">
        <f t="shared" si="19"/>
        <v>0</v>
      </c>
      <c r="AM26" s="291">
        <f t="shared" si="18"/>
        <v>0</v>
      </c>
    </row>
    <row r="27" spans="1:39" ht="22.5" x14ac:dyDescent="0.25">
      <c r="A27" s="38">
        <v>1280</v>
      </c>
      <c r="B27" s="38"/>
      <c r="C27" s="45" t="s">
        <v>106</v>
      </c>
      <c r="D27" s="262">
        <f>+'32200'!E92</f>
        <v>0</v>
      </c>
      <c r="E27" s="262">
        <f>+'32200'!F92</f>
        <v>0</v>
      </c>
      <c r="F27" s="262">
        <f>+'32200'!G92</f>
        <v>0</v>
      </c>
      <c r="G27" s="47"/>
      <c r="H27" s="262"/>
      <c r="I27" s="238"/>
      <c r="J27" s="265"/>
      <c r="K27" s="269"/>
      <c r="L27" s="38"/>
      <c r="M27" s="58" t="s">
        <v>50</v>
      </c>
      <c r="N27" s="59"/>
      <c r="O27" s="314">
        <f>+O8+O17+O20</f>
        <v>0</v>
      </c>
      <c r="P27" s="315">
        <f>+P8+P17+P20</f>
        <v>0</v>
      </c>
      <c r="Q27" s="240">
        <f>+Q8+Q17+Q20</f>
        <v>0</v>
      </c>
      <c r="S27" s="38">
        <v>3120</v>
      </c>
      <c r="T27" s="39" t="s">
        <v>132</v>
      </c>
      <c r="U27" s="289">
        <f t="shared" ref="U27:U28" si="20">+H36-I36</f>
        <v>0</v>
      </c>
      <c r="V27" s="289"/>
      <c r="W27" s="289"/>
      <c r="X27" s="289"/>
      <c r="Y27" s="291">
        <f>SUM(U27:X27)</f>
        <v>0</v>
      </c>
      <c r="AA27" s="6">
        <v>2000</v>
      </c>
      <c r="AB27" s="25" t="s">
        <v>110</v>
      </c>
      <c r="AC27" s="295">
        <f>IF(H30&gt;I30,H30-I30,0)</f>
        <v>0</v>
      </c>
      <c r="AD27" s="267">
        <f>IF(I30&gt;H30,I30-H30,0)</f>
        <v>0</v>
      </c>
      <c r="AE27" s="295">
        <f>IF(I30&gt;J30,I30-J30,0)</f>
        <v>0</v>
      </c>
      <c r="AF27" s="267">
        <f>IF(J30&gt;I30,J30-I30,0)</f>
        <v>0</v>
      </c>
      <c r="AH27" s="38">
        <v>5240</v>
      </c>
      <c r="AI27" s="26"/>
      <c r="AJ27" s="27"/>
      <c r="AK27" s="57" t="s">
        <v>60</v>
      </c>
      <c r="AL27" s="289">
        <f t="shared" si="19"/>
        <v>0</v>
      </c>
      <c r="AM27" s="291">
        <f t="shared" si="18"/>
        <v>0</v>
      </c>
    </row>
    <row r="28" spans="1:39" x14ac:dyDescent="0.25">
      <c r="A28" s="38">
        <v>1290</v>
      </c>
      <c r="B28" s="38"/>
      <c r="C28" s="45" t="s">
        <v>107</v>
      </c>
      <c r="D28" s="262">
        <f>+'32200'!E93</f>
        <v>0</v>
      </c>
      <c r="E28" s="262">
        <f>+'32200'!F93</f>
        <v>0</v>
      </c>
      <c r="F28" s="262">
        <f>+'32200'!G93</f>
        <v>0</v>
      </c>
      <c r="G28" s="54" t="s">
        <v>128</v>
      </c>
      <c r="H28" s="263">
        <f>SUM(H20:H26)</f>
        <v>0</v>
      </c>
      <c r="I28" s="242">
        <f>SUM(I20:I26)</f>
        <v>0</v>
      </c>
      <c r="J28" s="242">
        <f>SUM(J20:J26)</f>
        <v>0</v>
      </c>
      <c r="K28" s="263"/>
      <c r="L28" s="6">
        <v>5000</v>
      </c>
      <c r="M28" s="49"/>
      <c r="N28" s="21"/>
      <c r="O28" s="280"/>
      <c r="P28" s="281"/>
      <c r="Q28" s="238"/>
      <c r="S28" s="38">
        <v>3130</v>
      </c>
      <c r="T28" s="39" t="s">
        <v>133</v>
      </c>
      <c r="U28" s="289">
        <f t="shared" si="20"/>
        <v>0</v>
      </c>
      <c r="V28" s="289"/>
      <c r="W28" s="289"/>
      <c r="X28" s="289"/>
      <c r="Y28" s="291">
        <f>SUM(U28:X28)</f>
        <v>0</v>
      </c>
      <c r="AA28" s="6">
        <v>2100</v>
      </c>
      <c r="AB28" s="40" t="s">
        <v>111</v>
      </c>
      <c r="AC28" s="296">
        <f>IF(H18&gt;I18,H18-I18,0)</f>
        <v>0</v>
      </c>
      <c r="AD28" s="297">
        <f>IF(I18&gt;H18,I18-H18,0)</f>
        <v>0</v>
      </c>
      <c r="AE28" s="296">
        <f>IF(I18&gt;J18,I18-J18,0)</f>
        <v>0</v>
      </c>
      <c r="AF28" s="297">
        <f>IF(J18&gt;I18,J18-I18,0)</f>
        <v>0</v>
      </c>
      <c r="AH28" s="38">
        <v>5250</v>
      </c>
      <c r="AI28" s="26"/>
      <c r="AJ28" s="27"/>
      <c r="AK28" s="57" t="s">
        <v>61</v>
      </c>
      <c r="AL28" s="289">
        <f t="shared" si="19"/>
        <v>0</v>
      </c>
      <c r="AM28" s="291">
        <f t="shared" si="18"/>
        <v>0</v>
      </c>
    </row>
    <row r="29" spans="1:39" x14ac:dyDescent="0.25">
      <c r="B29" s="38"/>
      <c r="C29" s="45"/>
      <c r="D29" s="262"/>
      <c r="E29" s="262"/>
      <c r="F29" s="266"/>
      <c r="G29" s="47"/>
      <c r="H29" s="264"/>
      <c r="I29" s="236"/>
      <c r="J29" s="267"/>
      <c r="K29" s="295"/>
      <c r="L29" s="6">
        <v>5100</v>
      </c>
      <c r="M29" s="20" t="s">
        <v>51</v>
      </c>
      <c r="N29" s="21"/>
      <c r="O29" s="280"/>
      <c r="P29" s="281"/>
      <c r="Q29" s="238"/>
      <c r="S29" s="38"/>
      <c r="T29" s="39"/>
      <c r="U29" s="289"/>
      <c r="V29" s="289"/>
      <c r="W29" s="289"/>
      <c r="X29" s="289"/>
      <c r="Y29" s="291"/>
      <c r="AA29" s="38">
        <v>2110</v>
      </c>
      <c r="AB29" s="39" t="s">
        <v>112</v>
      </c>
      <c r="AC29" s="269">
        <f t="shared" ref="AC29:AC36" si="21">IF(H9&gt;I9,H9-I9,0)</f>
        <v>0</v>
      </c>
      <c r="AD29" s="265">
        <f t="shared" ref="AD29:AD36" si="22">IF(I9&gt;H9,I9-H9,0)</f>
        <v>0</v>
      </c>
      <c r="AE29" s="269">
        <f t="shared" ref="AE29:AE36" si="23">IF(I9&gt;J9,I9-J9,0)</f>
        <v>0</v>
      </c>
      <c r="AF29" s="265">
        <f t="shared" ref="AF29:AF36" si="24">IF(J9&gt;I9,J9-I9,0)</f>
        <v>0</v>
      </c>
      <c r="AH29" s="38">
        <v>5260</v>
      </c>
      <c r="AI29" s="26"/>
      <c r="AJ29" s="27"/>
      <c r="AK29" s="57" t="s">
        <v>62</v>
      </c>
      <c r="AL29" s="289">
        <f t="shared" si="19"/>
        <v>0</v>
      </c>
      <c r="AM29" s="291">
        <f t="shared" si="18"/>
        <v>0</v>
      </c>
    </row>
    <row r="30" spans="1:39" x14ac:dyDescent="0.25">
      <c r="B30" s="38"/>
      <c r="C30" s="52" t="s">
        <v>108</v>
      </c>
      <c r="D30" s="263">
        <f>SUM(D20:D28)</f>
        <v>0</v>
      </c>
      <c r="E30" s="263">
        <f>SUM(E20:E28)</f>
        <v>0</v>
      </c>
      <c r="F30" s="263">
        <f>SUM(F20:F28)</f>
        <v>0</v>
      </c>
      <c r="G30" s="62" t="s">
        <v>129</v>
      </c>
      <c r="H30" s="268">
        <f>+H28+H18</f>
        <v>0</v>
      </c>
      <c r="I30" s="240">
        <f>+I28+I18</f>
        <v>0</v>
      </c>
      <c r="J30" s="240">
        <f>+J28+J18</f>
        <v>0</v>
      </c>
      <c r="K30" s="63"/>
      <c r="L30" s="38">
        <v>5110</v>
      </c>
      <c r="M30" s="36" t="s">
        <v>52</v>
      </c>
      <c r="N30" s="21"/>
      <c r="O30" s="312">
        <f>SUM(O31:O33)</f>
        <v>0</v>
      </c>
      <c r="P30" s="313">
        <f t="shared" ref="P30" si="25">SUM(P31:P33)</f>
        <v>0</v>
      </c>
      <c r="Q30" s="236">
        <f t="shared" ref="Q30" si="26">SUM(Q31:Q33)</f>
        <v>0</v>
      </c>
      <c r="S30" s="24">
        <v>900005</v>
      </c>
      <c r="T30" s="25" t="s">
        <v>214</v>
      </c>
      <c r="U30" s="289" t="s">
        <v>156</v>
      </c>
      <c r="V30" s="288">
        <f>SUM(V31:V35)</f>
        <v>0</v>
      </c>
      <c r="W30" s="288">
        <f>SUM(W31:W35)</f>
        <v>0</v>
      </c>
      <c r="X30" s="288"/>
      <c r="Y30" s="290">
        <f t="shared" ref="Y30:Y35" si="27">SUM(U30:X30)</f>
        <v>0</v>
      </c>
      <c r="AA30" s="38">
        <v>2120</v>
      </c>
      <c r="AB30" s="39" t="s">
        <v>113</v>
      </c>
      <c r="AC30" s="269">
        <f t="shared" si="21"/>
        <v>0</v>
      </c>
      <c r="AD30" s="265">
        <f t="shared" si="22"/>
        <v>0</v>
      </c>
      <c r="AE30" s="269">
        <f t="shared" si="23"/>
        <v>0</v>
      </c>
      <c r="AF30" s="265">
        <f t="shared" si="24"/>
        <v>0</v>
      </c>
      <c r="AH30" s="38">
        <v>5270</v>
      </c>
      <c r="AI30" s="26"/>
      <c r="AJ30" s="27"/>
      <c r="AK30" s="57" t="s">
        <v>63</v>
      </c>
      <c r="AL30" s="289">
        <f t="shared" si="19"/>
        <v>0</v>
      </c>
      <c r="AM30" s="291">
        <f t="shared" si="18"/>
        <v>0</v>
      </c>
    </row>
    <row r="31" spans="1:39" x14ac:dyDescent="0.25">
      <c r="B31" s="38"/>
      <c r="C31" s="15"/>
      <c r="D31" s="264"/>
      <c r="E31" s="264"/>
      <c r="F31" s="264"/>
      <c r="G31" s="17"/>
      <c r="H31" s="264"/>
      <c r="I31" s="236"/>
      <c r="J31" s="267"/>
      <c r="K31" s="295"/>
      <c r="L31" s="38">
        <v>5120</v>
      </c>
      <c r="M31" s="49"/>
      <c r="N31" s="50" t="s">
        <v>53</v>
      </c>
      <c r="O31" s="280">
        <f>+'32200'!E28</f>
        <v>0</v>
      </c>
      <c r="P31" s="281">
        <f>+'32200'!F28</f>
        <v>0</v>
      </c>
      <c r="Q31" s="238">
        <f>+'32200'!G28</f>
        <v>0</v>
      </c>
      <c r="S31" s="38">
        <v>3210</v>
      </c>
      <c r="T31" s="39" t="s">
        <v>86</v>
      </c>
      <c r="U31" s="289" t="s">
        <v>156</v>
      </c>
      <c r="V31" s="289"/>
      <c r="W31" s="289">
        <f>+H40</f>
        <v>0</v>
      </c>
      <c r="X31" s="289"/>
      <c r="Y31" s="291">
        <f t="shared" si="27"/>
        <v>0</v>
      </c>
      <c r="AA31" s="38">
        <v>2130</v>
      </c>
      <c r="AB31" s="39" t="s">
        <v>114</v>
      </c>
      <c r="AC31" s="269">
        <f t="shared" si="21"/>
        <v>0</v>
      </c>
      <c r="AD31" s="265">
        <f t="shared" si="22"/>
        <v>0</v>
      </c>
      <c r="AE31" s="269">
        <f t="shared" si="23"/>
        <v>0</v>
      </c>
      <c r="AF31" s="265">
        <f t="shared" si="24"/>
        <v>0</v>
      </c>
      <c r="AH31" s="38">
        <v>5280</v>
      </c>
      <c r="AI31" s="26"/>
      <c r="AJ31" s="27"/>
      <c r="AK31" s="57" t="s">
        <v>64</v>
      </c>
      <c r="AL31" s="289">
        <f t="shared" si="19"/>
        <v>0</v>
      </c>
      <c r="AM31" s="291">
        <f t="shared" si="18"/>
        <v>0</v>
      </c>
    </row>
    <row r="32" spans="1:39" x14ac:dyDescent="0.25">
      <c r="C32" s="15" t="s">
        <v>109</v>
      </c>
      <c r="D32" s="264">
        <f>+D30+D17</f>
        <v>0</v>
      </c>
      <c r="E32" s="264">
        <f>+E30+E17</f>
        <v>0</v>
      </c>
      <c r="F32" s="264">
        <f>+F30+F17</f>
        <v>0</v>
      </c>
      <c r="G32" s="17" t="s">
        <v>130</v>
      </c>
      <c r="H32" s="264"/>
      <c r="I32" s="236"/>
      <c r="J32" s="236"/>
      <c r="K32" s="264"/>
      <c r="L32" s="38">
        <v>5130</v>
      </c>
      <c r="M32" s="49"/>
      <c r="N32" s="50" t="s">
        <v>54</v>
      </c>
      <c r="O32" s="280">
        <f>+'32200'!E29</f>
        <v>0</v>
      </c>
      <c r="P32" s="281">
        <f>+'32200'!F29</f>
        <v>0</v>
      </c>
      <c r="Q32" s="238">
        <f>+'32200'!G29</f>
        <v>0</v>
      </c>
      <c r="S32" s="38">
        <v>3220</v>
      </c>
      <c r="T32" s="39" t="s">
        <v>136</v>
      </c>
      <c r="U32" s="289" t="s">
        <v>156</v>
      </c>
      <c r="V32" s="289">
        <f>+H41-I41</f>
        <v>0</v>
      </c>
      <c r="W32" s="292">
        <f>-W13</f>
        <v>0</v>
      </c>
      <c r="X32" s="289"/>
      <c r="Y32" s="291">
        <f t="shared" si="27"/>
        <v>0</v>
      </c>
      <c r="AA32" s="38">
        <v>2140</v>
      </c>
      <c r="AB32" s="39" t="s">
        <v>115</v>
      </c>
      <c r="AC32" s="269">
        <f t="shared" si="21"/>
        <v>0</v>
      </c>
      <c r="AD32" s="265">
        <f t="shared" si="22"/>
        <v>0</v>
      </c>
      <c r="AE32" s="269">
        <f t="shared" si="23"/>
        <v>0</v>
      </c>
      <c r="AF32" s="265">
        <f t="shared" si="24"/>
        <v>0</v>
      </c>
      <c r="AH32" s="38">
        <v>5290</v>
      </c>
      <c r="AI32" s="26"/>
      <c r="AJ32" s="27"/>
      <c r="AK32" s="57" t="s">
        <v>65</v>
      </c>
      <c r="AL32" s="289">
        <f t="shared" si="19"/>
        <v>0</v>
      </c>
      <c r="AM32" s="291">
        <f t="shared" si="18"/>
        <v>0</v>
      </c>
    </row>
    <row r="33" spans="2:39" x14ac:dyDescent="0.25">
      <c r="B33" s="6"/>
      <c r="C33" s="20"/>
      <c r="D33" s="64"/>
      <c r="E33" s="64"/>
      <c r="G33" s="17"/>
      <c r="H33" s="264"/>
      <c r="I33" s="236"/>
      <c r="J33" s="236"/>
      <c r="K33" s="264"/>
      <c r="L33" s="6">
        <v>5200</v>
      </c>
      <c r="M33" s="49"/>
      <c r="N33" s="50" t="s">
        <v>55</v>
      </c>
      <c r="O33" s="280">
        <f>+'32200'!E30</f>
        <v>0</v>
      </c>
      <c r="P33" s="281">
        <f>+'32200'!F30</f>
        <v>0</v>
      </c>
      <c r="Q33" s="238">
        <f>+'32200'!G30</f>
        <v>0</v>
      </c>
      <c r="S33" s="38">
        <v>3230</v>
      </c>
      <c r="T33" s="39" t="s">
        <v>157</v>
      </c>
      <c r="U33" s="289" t="s">
        <v>156</v>
      </c>
      <c r="V33" s="289"/>
      <c r="W33" s="289">
        <f>+H42-I42</f>
        <v>0</v>
      </c>
      <c r="X33" s="289"/>
      <c r="Y33" s="291">
        <f t="shared" si="27"/>
        <v>0</v>
      </c>
      <c r="AA33" s="38">
        <v>2150</v>
      </c>
      <c r="AB33" s="39" t="s">
        <v>116</v>
      </c>
      <c r="AC33" s="269">
        <f t="shared" si="21"/>
        <v>0</v>
      </c>
      <c r="AD33" s="265">
        <f t="shared" si="22"/>
        <v>0</v>
      </c>
      <c r="AE33" s="269">
        <f t="shared" si="23"/>
        <v>0</v>
      </c>
      <c r="AF33" s="265">
        <f t="shared" si="24"/>
        <v>0</v>
      </c>
      <c r="AH33" s="38">
        <v>5310</v>
      </c>
      <c r="AI33" s="26"/>
      <c r="AJ33" s="27"/>
      <c r="AK33" s="57" t="s">
        <v>164</v>
      </c>
      <c r="AL33" s="289">
        <f>+O45</f>
        <v>0</v>
      </c>
      <c r="AM33" s="291">
        <f t="shared" ref="AM33:AM36" si="28">+P45</f>
        <v>0</v>
      </c>
    </row>
    <row r="34" spans="2:39" x14ac:dyDescent="0.25">
      <c r="B34" s="6">
        <v>3100</v>
      </c>
      <c r="C34" s="49"/>
      <c r="D34" s="65"/>
      <c r="E34" s="65"/>
      <c r="F34" s="66"/>
      <c r="G34" s="62" t="s">
        <v>131</v>
      </c>
      <c r="H34" s="268">
        <f>SUM(H35:H37)</f>
        <v>0</v>
      </c>
      <c r="I34" s="240">
        <f>SUM(I35:I37)</f>
        <v>0</v>
      </c>
      <c r="J34" s="240">
        <f>SUM(J35:J37)</f>
        <v>0</v>
      </c>
      <c r="K34" s="268"/>
      <c r="L34" s="38">
        <v>5210</v>
      </c>
      <c r="M34" s="36" t="s">
        <v>56</v>
      </c>
      <c r="N34" s="21"/>
      <c r="O34" s="312">
        <f>SUM(O35:O43)</f>
        <v>0</v>
      </c>
      <c r="P34" s="313">
        <f>SUM(P35:P43)</f>
        <v>0</v>
      </c>
      <c r="Q34" s="236">
        <f>SUM(Q35:Q43)</f>
        <v>0</v>
      </c>
      <c r="S34" s="38">
        <v>3240</v>
      </c>
      <c r="T34" s="39" t="s">
        <v>138</v>
      </c>
      <c r="U34" s="289" t="s">
        <v>156</v>
      </c>
      <c r="V34" s="289"/>
      <c r="W34" s="289">
        <f t="shared" ref="W34:W35" si="29">+H43-I43</f>
        <v>0</v>
      </c>
      <c r="X34" s="289"/>
      <c r="Y34" s="291">
        <f t="shared" si="27"/>
        <v>0</v>
      </c>
      <c r="AA34" s="38">
        <v>2160</v>
      </c>
      <c r="AB34" s="39" t="s">
        <v>117</v>
      </c>
      <c r="AC34" s="269">
        <f t="shared" si="21"/>
        <v>0</v>
      </c>
      <c r="AD34" s="265">
        <f t="shared" si="22"/>
        <v>0</v>
      </c>
      <c r="AE34" s="269">
        <f t="shared" si="23"/>
        <v>0</v>
      </c>
      <c r="AF34" s="265">
        <f t="shared" si="24"/>
        <v>0</v>
      </c>
      <c r="AH34" s="38">
        <v>5320</v>
      </c>
      <c r="AI34" s="26"/>
      <c r="AJ34" s="27"/>
      <c r="AK34" s="57" t="s">
        <v>68</v>
      </c>
      <c r="AL34" s="289">
        <f t="shared" ref="AL34:AL36" si="30">+O46</f>
        <v>0</v>
      </c>
      <c r="AM34" s="291">
        <f t="shared" si="28"/>
        <v>0</v>
      </c>
    </row>
    <row r="35" spans="2:39" x14ac:dyDescent="0.25">
      <c r="B35" s="38">
        <v>3110</v>
      </c>
      <c r="C35" s="49"/>
      <c r="D35" s="65"/>
      <c r="E35" s="65"/>
      <c r="F35" s="66"/>
      <c r="G35" s="47" t="s">
        <v>68</v>
      </c>
      <c r="H35" s="262">
        <f>+'32200'!E128</f>
        <v>0</v>
      </c>
      <c r="I35" s="238">
        <f>+'32200'!F128</f>
        <v>0</v>
      </c>
      <c r="J35" s="238">
        <f>+'32200'!G128</f>
        <v>0</v>
      </c>
      <c r="K35" s="262"/>
      <c r="L35" s="38">
        <v>5220</v>
      </c>
      <c r="M35" s="49"/>
      <c r="N35" s="50" t="s">
        <v>57</v>
      </c>
      <c r="O35" s="280">
        <f>+'32200'!E32</f>
        <v>0</v>
      </c>
      <c r="P35" s="281">
        <f>+'32200'!F32</f>
        <v>0</v>
      </c>
      <c r="Q35" s="238">
        <f>+'32200'!G32</f>
        <v>0</v>
      </c>
      <c r="S35" s="38">
        <v>3250</v>
      </c>
      <c r="T35" s="39" t="s">
        <v>139</v>
      </c>
      <c r="U35" s="289" t="s">
        <v>156</v>
      </c>
      <c r="V35" s="289"/>
      <c r="W35" s="289">
        <f t="shared" si="29"/>
        <v>0</v>
      </c>
      <c r="X35" s="289"/>
      <c r="Y35" s="291">
        <f t="shared" si="27"/>
        <v>0</v>
      </c>
      <c r="AA35" s="38">
        <v>2170</v>
      </c>
      <c r="AB35" s="39" t="s">
        <v>118</v>
      </c>
      <c r="AC35" s="269">
        <f t="shared" si="21"/>
        <v>0</v>
      </c>
      <c r="AD35" s="265">
        <f t="shared" si="22"/>
        <v>0</v>
      </c>
      <c r="AE35" s="269">
        <f t="shared" si="23"/>
        <v>0</v>
      </c>
      <c r="AF35" s="265">
        <f t="shared" si="24"/>
        <v>0</v>
      </c>
      <c r="AH35" s="38">
        <v>5330</v>
      </c>
      <c r="AI35" s="26"/>
      <c r="AJ35" s="27"/>
      <c r="AK35" s="57" t="s">
        <v>69</v>
      </c>
      <c r="AL35" s="289">
        <f t="shared" si="30"/>
        <v>0</v>
      </c>
      <c r="AM35" s="291">
        <f t="shared" si="28"/>
        <v>0</v>
      </c>
    </row>
    <row r="36" spans="2:39" x14ac:dyDescent="0.25">
      <c r="B36" s="38">
        <v>3120</v>
      </c>
      <c r="C36" s="49"/>
      <c r="D36" s="65"/>
      <c r="E36" s="65"/>
      <c r="F36" s="66"/>
      <c r="G36" s="47" t="s">
        <v>132</v>
      </c>
      <c r="H36" s="262">
        <f>+'32200'!E129</f>
        <v>0</v>
      </c>
      <c r="I36" s="238">
        <f>+'32200'!F129</f>
        <v>0</v>
      </c>
      <c r="J36" s="238">
        <f>+'32200'!G129</f>
        <v>0</v>
      </c>
      <c r="K36" s="262"/>
      <c r="L36" s="38">
        <v>5230</v>
      </c>
      <c r="M36" s="49"/>
      <c r="N36" s="50" t="s">
        <v>58</v>
      </c>
      <c r="O36" s="280">
        <f>+'32200'!E33</f>
        <v>0</v>
      </c>
      <c r="P36" s="281">
        <f>+'32200'!F33</f>
        <v>0</v>
      </c>
      <c r="Q36" s="238">
        <f>+'32200'!G33</f>
        <v>0</v>
      </c>
      <c r="S36" s="38"/>
      <c r="T36" s="39"/>
      <c r="U36" s="289"/>
      <c r="V36" s="289"/>
      <c r="W36" s="289"/>
      <c r="X36" s="289"/>
      <c r="Y36" s="291"/>
      <c r="AA36" s="38">
        <v>2190</v>
      </c>
      <c r="AB36" s="39" t="s">
        <v>119</v>
      </c>
      <c r="AC36" s="269">
        <f t="shared" si="21"/>
        <v>0</v>
      </c>
      <c r="AD36" s="265">
        <f t="shared" si="22"/>
        <v>0</v>
      </c>
      <c r="AE36" s="269">
        <f t="shared" si="23"/>
        <v>0</v>
      </c>
      <c r="AF36" s="265">
        <f t="shared" si="24"/>
        <v>0</v>
      </c>
      <c r="AH36" s="67">
        <v>4500</v>
      </c>
      <c r="AI36" s="26"/>
      <c r="AJ36" s="27"/>
      <c r="AK36" s="57" t="s">
        <v>165</v>
      </c>
      <c r="AL36" s="289">
        <f t="shared" si="30"/>
        <v>0</v>
      </c>
      <c r="AM36" s="291">
        <f t="shared" si="28"/>
        <v>0</v>
      </c>
    </row>
    <row r="37" spans="2:39" ht="22.5" x14ac:dyDescent="0.25">
      <c r="B37" s="38">
        <v>3130</v>
      </c>
      <c r="C37" s="49"/>
      <c r="D37" s="65"/>
      <c r="E37" s="65"/>
      <c r="F37" s="66"/>
      <c r="G37" s="47" t="s">
        <v>133</v>
      </c>
      <c r="H37" s="262">
        <f>+'32200'!E130</f>
        <v>0</v>
      </c>
      <c r="I37" s="238">
        <f>+'32200'!F130</f>
        <v>0</v>
      </c>
      <c r="J37" s="238">
        <f>+'32200'!G130</f>
        <v>0</v>
      </c>
      <c r="K37" s="262"/>
      <c r="L37" s="38">
        <v>5240</v>
      </c>
      <c r="M37" s="49"/>
      <c r="N37" s="50" t="s">
        <v>59</v>
      </c>
      <c r="O37" s="280">
        <f>+'32200'!E34</f>
        <v>0</v>
      </c>
      <c r="P37" s="281">
        <f>+'32200'!F34</f>
        <v>0</v>
      </c>
      <c r="Q37" s="238">
        <f>+'32200'!G34</f>
        <v>0</v>
      </c>
      <c r="S37" s="38"/>
      <c r="T37" s="188" t="s">
        <v>215</v>
      </c>
      <c r="U37" s="289" t="s">
        <v>156</v>
      </c>
      <c r="V37" s="289"/>
      <c r="W37" s="289"/>
      <c r="X37" s="288">
        <f>SUM(X38:X39)</f>
        <v>0</v>
      </c>
      <c r="Y37" s="290">
        <f>SUM(U37:X37)</f>
        <v>0</v>
      </c>
      <c r="AA37" s="38"/>
      <c r="AB37" s="39"/>
      <c r="AC37" s="269"/>
      <c r="AD37" s="265"/>
      <c r="AE37" s="269"/>
      <c r="AF37" s="265"/>
      <c r="AI37" s="40" t="s">
        <v>166</v>
      </c>
      <c r="AJ37" s="27"/>
      <c r="AK37" s="68"/>
      <c r="AL37" s="299">
        <f>+AL9-AL20</f>
        <v>0</v>
      </c>
      <c r="AM37" s="300">
        <f>+AM9-AM20</f>
        <v>0</v>
      </c>
    </row>
    <row r="38" spans="2:39" x14ac:dyDescent="0.25">
      <c r="B38" s="38"/>
      <c r="C38" s="49"/>
      <c r="D38" s="65"/>
      <c r="E38" s="65"/>
      <c r="F38" s="69"/>
      <c r="G38" s="47"/>
      <c r="H38" s="262"/>
      <c r="I38" s="238"/>
      <c r="J38" s="265"/>
      <c r="K38" s="269"/>
      <c r="L38" s="38">
        <v>5250</v>
      </c>
      <c r="M38" s="49"/>
      <c r="N38" s="50" t="s">
        <v>60</v>
      </c>
      <c r="O38" s="280">
        <f>+'32200'!E35</f>
        <v>0</v>
      </c>
      <c r="P38" s="281">
        <f>+'32200'!F35</f>
        <v>0</v>
      </c>
      <c r="Q38" s="238">
        <f>+'32200'!G35</f>
        <v>0</v>
      </c>
      <c r="S38" s="38">
        <v>3310</v>
      </c>
      <c r="T38" s="39" t="s">
        <v>141</v>
      </c>
      <c r="U38" s="289" t="s">
        <v>156</v>
      </c>
      <c r="V38" s="289"/>
      <c r="W38" s="292"/>
      <c r="X38" s="289">
        <f>+H47-I47</f>
        <v>0</v>
      </c>
      <c r="Y38" s="291">
        <f>SUM(U38:X38)</f>
        <v>0</v>
      </c>
      <c r="AA38" s="6">
        <v>2200</v>
      </c>
      <c r="AB38" s="40" t="s">
        <v>121</v>
      </c>
      <c r="AC38" s="296">
        <f>IF(H28&gt;I28,H28-I28,0)</f>
        <v>0</v>
      </c>
      <c r="AD38" s="297">
        <f>IF(I28&gt;H28,I28-H28,0)</f>
        <v>0</v>
      </c>
      <c r="AE38" s="296">
        <f>IF(I28&gt;J28,I28-J28,0)</f>
        <v>0</v>
      </c>
      <c r="AF38" s="297">
        <f>IF(J28&gt;I28,J28-I28,0)</f>
        <v>0</v>
      </c>
      <c r="AI38" s="25"/>
      <c r="AJ38" s="27"/>
      <c r="AK38" s="68"/>
      <c r="AL38" s="142"/>
      <c r="AM38" s="301"/>
    </row>
    <row r="39" spans="2:39" x14ac:dyDescent="0.25">
      <c r="B39" s="6">
        <v>3200</v>
      </c>
      <c r="C39" s="49"/>
      <c r="D39" s="65"/>
      <c r="E39" s="65"/>
      <c r="F39" s="66"/>
      <c r="G39" s="62" t="s">
        <v>134</v>
      </c>
      <c r="H39" s="268">
        <f>SUM(H40:H44)</f>
        <v>0</v>
      </c>
      <c r="I39" s="240">
        <f>SUM(I40:I44)</f>
        <v>0</v>
      </c>
      <c r="J39" s="240">
        <f>SUM(J40:J44)</f>
        <v>0</v>
      </c>
      <c r="K39" s="268"/>
      <c r="L39" s="38">
        <v>5260</v>
      </c>
      <c r="M39" s="49"/>
      <c r="N39" s="50" t="s">
        <v>61</v>
      </c>
      <c r="O39" s="280">
        <f>+'32200'!E36</f>
        <v>0</v>
      </c>
      <c r="P39" s="281">
        <f>+'32200'!F36</f>
        <v>0</v>
      </c>
      <c r="Q39" s="238">
        <f>+'32200'!G36</f>
        <v>0</v>
      </c>
      <c r="S39" s="38">
        <v>3320</v>
      </c>
      <c r="T39" s="39" t="s">
        <v>142</v>
      </c>
      <c r="U39" s="289" t="s">
        <v>156</v>
      </c>
      <c r="V39" s="289"/>
      <c r="W39" s="292"/>
      <c r="X39" s="289">
        <f t="shared" ref="X39" si="31">+H48-I48</f>
        <v>0</v>
      </c>
      <c r="Y39" s="291">
        <f>SUM(U39:X39)</f>
        <v>0</v>
      </c>
      <c r="AA39" s="38">
        <v>2210</v>
      </c>
      <c r="AB39" s="39" t="s">
        <v>122</v>
      </c>
      <c r="AC39" s="269">
        <f t="shared" ref="AC39:AC44" si="32">IF(H21&gt;I21,H21-I21,0)</f>
        <v>0</v>
      </c>
      <c r="AD39" s="265">
        <f t="shared" ref="AD39:AD44" si="33">IF(I21&gt;H21,I21-H21,0)</f>
        <v>0</v>
      </c>
      <c r="AE39" s="269">
        <f t="shared" ref="AE39:AE44" si="34">IF(I21&gt;J21,I21-J21,0)</f>
        <v>0</v>
      </c>
      <c r="AF39" s="265">
        <f t="shared" ref="AF39:AF44" si="35">IF(J21&gt;I21,J21-I21,0)</f>
        <v>0</v>
      </c>
      <c r="AI39" s="41" t="s">
        <v>167</v>
      </c>
      <c r="AJ39" s="27"/>
      <c r="AK39" s="42"/>
      <c r="AL39" s="142"/>
      <c r="AM39" s="301"/>
    </row>
    <row r="40" spans="2:39" x14ac:dyDescent="0.25">
      <c r="B40" s="38">
        <v>3210</v>
      </c>
      <c r="C40" s="49"/>
      <c r="D40" s="65"/>
      <c r="E40" s="65"/>
      <c r="F40" s="66"/>
      <c r="G40" s="47" t="s">
        <v>135</v>
      </c>
      <c r="H40" s="262">
        <f>+'32200'!E133</f>
        <v>0</v>
      </c>
      <c r="I40" s="238">
        <f>+'32200'!F133</f>
        <v>0</v>
      </c>
      <c r="J40" s="238">
        <f>+'32200'!G133</f>
        <v>0</v>
      </c>
      <c r="K40" s="262"/>
      <c r="L40" s="38">
        <v>5270</v>
      </c>
      <c r="M40" s="49"/>
      <c r="N40" s="50" t="s">
        <v>62</v>
      </c>
      <c r="O40" s="280">
        <f>+'32200'!E37</f>
        <v>0</v>
      </c>
      <c r="P40" s="281">
        <f>+'32200'!F37</f>
        <v>0</v>
      </c>
      <c r="Q40" s="238">
        <f>+'32200'!G37</f>
        <v>0</v>
      </c>
      <c r="S40" s="24">
        <v>900006</v>
      </c>
      <c r="T40" s="39"/>
      <c r="U40" s="289"/>
      <c r="V40" s="289"/>
      <c r="W40" s="292"/>
      <c r="X40" s="289"/>
      <c r="Y40" s="291"/>
      <c r="AA40" s="38">
        <v>2220</v>
      </c>
      <c r="AB40" s="39" t="s">
        <v>123</v>
      </c>
      <c r="AC40" s="269">
        <f t="shared" si="32"/>
        <v>0</v>
      </c>
      <c r="AD40" s="265">
        <f t="shared" si="33"/>
        <v>0</v>
      </c>
      <c r="AE40" s="269">
        <f t="shared" si="34"/>
        <v>0</v>
      </c>
      <c r="AF40" s="265">
        <f t="shared" si="35"/>
        <v>0</v>
      </c>
      <c r="AI40" s="26"/>
      <c r="AJ40" s="42" t="s">
        <v>155</v>
      </c>
      <c r="AK40" s="42"/>
      <c r="AL40" s="288">
        <f>SUM(AL41:AL43)</f>
        <v>0</v>
      </c>
      <c r="AM40" s="290">
        <f>SUM(AM41:AM43)</f>
        <v>0</v>
      </c>
    </row>
    <row r="41" spans="2:39" x14ac:dyDescent="0.25">
      <c r="B41" s="38">
        <v>3220</v>
      </c>
      <c r="C41" s="49"/>
      <c r="D41" s="65"/>
      <c r="E41" s="65"/>
      <c r="F41" s="66"/>
      <c r="G41" s="47" t="s">
        <v>136</v>
      </c>
      <c r="H41" s="262">
        <f>+'32200'!E134</f>
        <v>0</v>
      </c>
      <c r="I41" s="238">
        <f>+'32200'!F134</f>
        <v>0</v>
      </c>
      <c r="J41" s="238">
        <f>+'32200'!G134</f>
        <v>0</v>
      </c>
      <c r="K41" s="262"/>
      <c r="L41" s="38">
        <v>5280</v>
      </c>
      <c r="M41" s="49"/>
      <c r="N41" s="50" t="s">
        <v>63</v>
      </c>
      <c r="O41" s="280">
        <f>+'32200'!E38</f>
        <v>0</v>
      </c>
      <c r="P41" s="281">
        <f>+'32200'!F38</f>
        <v>0</v>
      </c>
      <c r="Q41" s="238">
        <f>+'32200'!G38</f>
        <v>0</v>
      </c>
      <c r="T41" s="70" t="s">
        <v>216</v>
      </c>
      <c r="U41" s="293">
        <f>+U23+U25</f>
        <v>0</v>
      </c>
      <c r="V41" s="293">
        <f>+V23+V25+V30+V37</f>
        <v>0</v>
      </c>
      <c r="W41" s="293">
        <f>+W23+W25+W30+W37</f>
        <v>0</v>
      </c>
      <c r="X41" s="293">
        <f>+X23+X25+X30+X37</f>
        <v>0</v>
      </c>
      <c r="Y41" s="294">
        <f>SUM(U41:X41)</f>
        <v>0</v>
      </c>
      <c r="AA41" s="38">
        <v>2230</v>
      </c>
      <c r="AB41" s="39" t="s">
        <v>124</v>
      </c>
      <c r="AC41" s="269">
        <f t="shared" si="32"/>
        <v>0</v>
      </c>
      <c r="AD41" s="265">
        <f t="shared" si="33"/>
        <v>0</v>
      </c>
      <c r="AE41" s="269">
        <f t="shared" si="34"/>
        <v>0</v>
      </c>
      <c r="AF41" s="265">
        <f t="shared" si="35"/>
        <v>0</v>
      </c>
      <c r="AI41" s="26"/>
      <c r="AJ41" s="27"/>
      <c r="AK41" s="57" t="s">
        <v>101</v>
      </c>
      <c r="AL41" s="289">
        <v>0</v>
      </c>
      <c r="AM41" s="291">
        <v>0</v>
      </c>
    </row>
    <row r="42" spans="2:39" x14ac:dyDescent="0.25">
      <c r="B42" s="38">
        <v>3230</v>
      </c>
      <c r="C42" s="49"/>
      <c r="D42" s="71"/>
      <c r="E42" s="71"/>
      <c r="F42" s="66"/>
      <c r="G42" s="47" t="s">
        <v>137</v>
      </c>
      <c r="H42" s="262">
        <f>+'32200'!E135</f>
        <v>0</v>
      </c>
      <c r="I42" s="238">
        <f>+'32200'!F135</f>
        <v>0</v>
      </c>
      <c r="J42" s="238">
        <f>+'32200'!G135</f>
        <v>0</v>
      </c>
      <c r="K42" s="262"/>
      <c r="L42" s="38">
        <v>5290</v>
      </c>
      <c r="M42" s="49"/>
      <c r="N42" s="50" t="s">
        <v>64</v>
      </c>
      <c r="O42" s="280">
        <f>+'32200'!E39</f>
        <v>0</v>
      </c>
      <c r="P42" s="281">
        <f>+'32200'!F39</f>
        <v>0</v>
      </c>
      <c r="Q42" s="238">
        <f>+'32200'!G39</f>
        <v>0</v>
      </c>
      <c r="U42" s="126">
        <f>+I34-U23</f>
        <v>0</v>
      </c>
      <c r="V42" s="126">
        <f>+I39-V23-W23</f>
        <v>0</v>
      </c>
      <c r="W42" s="126"/>
      <c r="X42" s="126">
        <f>+I46-X23</f>
        <v>0</v>
      </c>
      <c r="Y42" s="126">
        <f>+I50-Y23</f>
        <v>0</v>
      </c>
      <c r="AA42" s="38">
        <v>2240</v>
      </c>
      <c r="AB42" s="39" t="s">
        <v>125</v>
      </c>
      <c r="AC42" s="269">
        <f t="shared" si="32"/>
        <v>0</v>
      </c>
      <c r="AD42" s="265">
        <f t="shared" si="33"/>
        <v>0</v>
      </c>
      <c r="AE42" s="269">
        <f t="shared" si="34"/>
        <v>0</v>
      </c>
      <c r="AF42" s="265">
        <f t="shared" si="35"/>
        <v>0</v>
      </c>
      <c r="AI42" s="26"/>
      <c r="AJ42" s="27"/>
      <c r="AK42" s="57" t="s">
        <v>102</v>
      </c>
      <c r="AL42" s="289">
        <v>0</v>
      </c>
      <c r="AM42" s="291">
        <v>0</v>
      </c>
    </row>
    <row r="43" spans="2:39" x14ac:dyDescent="0.25">
      <c r="B43" s="38">
        <v>3240</v>
      </c>
      <c r="C43" s="49"/>
      <c r="D43" s="65"/>
      <c r="E43" s="65"/>
      <c r="F43" s="72"/>
      <c r="G43" s="47" t="s">
        <v>138</v>
      </c>
      <c r="H43" s="262">
        <f>+'32200'!E136</f>
        <v>0</v>
      </c>
      <c r="I43" s="238">
        <f>+'32200'!F136</f>
        <v>0</v>
      </c>
      <c r="J43" s="238">
        <f>+'32200'!G136</f>
        <v>0</v>
      </c>
      <c r="K43" s="262"/>
      <c r="L43" s="6">
        <v>5300</v>
      </c>
      <c r="M43" s="49"/>
      <c r="N43" s="50" t="s">
        <v>65</v>
      </c>
      <c r="O43" s="280">
        <f>+'32200'!E40</f>
        <v>0</v>
      </c>
      <c r="P43" s="281">
        <f>+'32200'!F40</f>
        <v>0</v>
      </c>
      <c r="Q43" s="238">
        <f>+'32200'!G40</f>
        <v>0</v>
      </c>
      <c r="U43" s="126">
        <f>+H34-U41</f>
        <v>0</v>
      </c>
      <c r="V43" s="126"/>
      <c r="W43" s="126">
        <f>+H39-V41-W41</f>
        <v>0</v>
      </c>
      <c r="X43" s="126">
        <f>+H46-X41</f>
        <v>0</v>
      </c>
      <c r="Y43" s="126">
        <f>+H50-Y41</f>
        <v>0</v>
      </c>
      <c r="AA43" s="38">
        <v>2250</v>
      </c>
      <c r="AB43" s="39" t="s">
        <v>126</v>
      </c>
      <c r="AC43" s="269">
        <f t="shared" si="32"/>
        <v>0</v>
      </c>
      <c r="AD43" s="265">
        <f t="shared" si="33"/>
        <v>0</v>
      </c>
      <c r="AE43" s="269">
        <f t="shared" si="34"/>
        <v>0</v>
      </c>
      <c r="AF43" s="265">
        <f t="shared" si="35"/>
        <v>0</v>
      </c>
      <c r="AI43" s="26"/>
      <c r="AJ43" s="27"/>
      <c r="AK43" s="57" t="s">
        <v>168</v>
      </c>
      <c r="AL43" s="289">
        <f>+AC48-AD48</f>
        <v>0</v>
      </c>
      <c r="AM43" s="291">
        <f>+AE48-AF48</f>
        <v>0</v>
      </c>
    </row>
    <row r="44" spans="2:39" x14ac:dyDescent="0.25">
      <c r="B44" s="38">
        <v>3250</v>
      </c>
      <c r="C44" s="49"/>
      <c r="D44" s="65"/>
      <c r="E44" s="65"/>
      <c r="F44" s="35"/>
      <c r="G44" s="47" t="s">
        <v>139</v>
      </c>
      <c r="H44" s="262">
        <f>+'32200'!E137</f>
        <v>0</v>
      </c>
      <c r="I44" s="238">
        <f>+'32200'!F137</f>
        <v>0</v>
      </c>
      <c r="J44" s="238">
        <f>+'32200'!G137</f>
        <v>0</v>
      </c>
      <c r="K44" s="262"/>
      <c r="L44" s="38">
        <v>5310</v>
      </c>
      <c r="M44" s="36" t="s">
        <v>66</v>
      </c>
      <c r="N44" s="21"/>
      <c r="O44" s="312">
        <f>SUM(O45:O47)</f>
        <v>0</v>
      </c>
      <c r="P44" s="313">
        <f>SUM(P45:P47)</f>
        <v>0</v>
      </c>
      <c r="Q44" s="236">
        <f>SUM(Q45:Q47)</f>
        <v>0</v>
      </c>
      <c r="T44" s="336" t="s">
        <v>169</v>
      </c>
      <c r="U44" s="336"/>
      <c r="V44" s="336"/>
      <c r="W44" s="336"/>
      <c r="X44" s="336"/>
      <c r="Y44" s="336"/>
      <c r="AA44" s="38">
        <v>2260</v>
      </c>
      <c r="AB44" s="39" t="s">
        <v>127</v>
      </c>
      <c r="AC44" s="269">
        <f t="shared" si="32"/>
        <v>0</v>
      </c>
      <c r="AD44" s="265">
        <f t="shared" si="33"/>
        <v>0</v>
      </c>
      <c r="AE44" s="269">
        <f t="shared" si="34"/>
        <v>0</v>
      </c>
      <c r="AF44" s="265">
        <f t="shared" si="35"/>
        <v>0</v>
      </c>
      <c r="AI44" s="26"/>
      <c r="AJ44" s="42" t="s">
        <v>161</v>
      </c>
      <c r="AK44" s="42"/>
      <c r="AL44" s="288">
        <f>SUM(AL45:AL47)</f>
        <v>0</v>
      </c>
      <c r="AM44" s="290">
        <f>SUM(AM45:AM47)</f>
        <v>0</v>
      </c>
    </row>
    <row r="45" spans="2:39" x14ac:dyDescent="0.25">
      <c r="B45" s="38"/>
      <c r="C45" s="49"/>
      <c r="D45" s="65"/>
      <c r="E45" s="65"/>
      <c r="F45" s="35"/>
      <c r="G45" s="47"/>
      <c r="H45" s="262"/>
      <c r="I45" s="238"/>
      <c r="J45" s="265"/>
      <c r="K45" s="269"/>
      <c r="L45" s="38">
        <v>5320</v>
      </c>
      <c r="M45" s="49"/>
      <c r="N45" s="50" t="s">
        <v>67</v>
      </c>
      <c r="O45" s="280">
        <f>+'32200'!E42</f>
        <v>0</v>
      </c>
      <c r="P45" s="281">
        <f>+'32200'!F42</f>
        <v>0</v>
      </c>
      <c r="Q45" s="238">
        <f>+'32200'!G42</f>
        <v>0</v>
      </c>
      <c r="T45" s="336"/>
      <c r="U45" s="336"/>
      <c r="V45" s="336"/>
      <c r="W45" s="336"/>
      <c r="X45" s="336"/>
      <c r="Y45" s="336"/>
      <c r="AA45" s="38"/>
      <c r="AB45" s="39"/>
      <c r="AC45" s="269"/>
      <c r="AD45" s="265"/>
      <c r="AE45" s="269"/>
      <c r="AF45" s="265"/>
      <c r="AI45" s="26"/>
      <c r="AJ45" s="27"/>
      <c r="AK45" s="57" t="s">
        <v>101</v>
      </c>
      <c r="AL45" s="289">
        <f>+AD19-AC19</f>
        <v>0</v>
      </c>
      <c r="AM45" s="291">
        <f>+AF19-AE19</f>
        <v>0</v>
      </c>
    </row>
    <row r="46" spans="2:39" x14ac:dyDescent="0.25">
      <c r="B46" s="6">
        <v>3300</v>
      </c>
      <c r="C46" s="49"/>
      <c r="D46" s="73"/>
      <c r="E46" s="35"/>
      <c r="F46" s="35"/>
      <c r="G46" s="59" t="s">
        <v>140</v>
      </c>
      <c r="H46" s="268">
        <f>SUM(H47:H48)</f>
        <v>0</v>
      </c>
      <c r="I46" s="240">
        <f>SUM(I47:I48)</f>
        <v>0</v>
      </c>
      <c r="J46" s="240">
        <f>SUM(J47:J48)</f>
        <v>0</v>
      </c>
      <c r="K46" s="268"/>
      <c r="L46" s="38">
        <v>5330</v>
      </c>
      <c r="M46" s="49"/>
      <c r="N46" s="50" t="s">
        <v>68</v>
      </c>
      <c r="O46" s="280">
        <f>+'32200'!E43</f>
        <v>0</v>
      </c>
      <c r="P46" s="281">
        <f>+'32200'!F43</f>
        <v>0</v>
      </c>
      <c r="Q46" s="238">
        <f>+'32200'!G43</f>
        <v>0</v>
      </c>
      <c r="AA46" s="6">
        <v>3000</v>
      </c>
      <c r="AB46" s="25" t="s">
        <v>130</v>
      </c>
      <c r="AC46" s="295">
        <f>IF(H50&gt;I50,H50-I50,0)</f>
        <v>0</v>
      </c>
      <c r="AD46" s="267">
        <f>IF(I50&gt;H50,I50-H50,0)</f>
        <v>0</v>
      </c>
      <c r="AE46" s="295">
        <f>IF(I50&gt;J50,I50-J50,0)</f>
        <v>0</v>
      </c>
      <c r="AF46" s="267">
        <f>IF(J50&gt;I50,J50-I50,0)</f>
        <v>0</v>
      </c>
      <c r="AI46" s="26"/>
      <c r="AJ46" s="27"/>
      <c r="AK46" s="57" t="s">
        <v>102</v>
      </c>
      <c r="AL46" s="289">
        <f>+AD20-AC20+AD21-AC21</f>
        <v>0</v>
      </c>
      <c r="AM46" s="291">
        <f>+AF20-AE20+AF21-AE21</f>
        <v>0</v>
      </c>
    </row>
    <row r="47" spans="2:39" x14ac:dyDescent="0.25">
      <c r="B47" s="38">
        <v>3310</v>
      </c>
      <c r="C47" s="49"/>
      <c r="D47" s="73"/>
      <c r="E47" s="35"/>
      <c r="F47" s="35"/>
      <c r="G47" s="47" t="s">
        <v>141</v>
      </c>
      <c r="H47" s="262">
        <f>+'32200'!E140</f>
        <v>0</v>
      </c>
      <c r="I47" s="238">
        <f>+'32200'!F140</f>
        <v>0</v>
      </c>
      <c r="J47" s="238">
        <f>+'32200'!G140</f>
        <v>0</v>
      </c>
      <c r="K47" s="262"/>
      <c r="L47" s="6">
        <v>5400</v>
      </c>
      <c r="M47" s="49"/>
      <c r="N47" s="50" t="s">
        <v>69</v>
      </c>
      <c r="O47" s="280">
        <f>+'32200'!E44</f>
        <v>0</v>
      </c>
      <c r="P47" s="281">
        <f>+'32200'!F44</f>
        <v>0</v>
      </c>
      <c r="Q47" s="238">
        <f>+'32200'!G44</f>
        <v>0</v>
      </c>
      <c r="AA47" s="6">
        <v>3100</v>
      </c>
      <c r="AB47" s="40" t="s">
        <v>131</v>
      </c>
      <c r="AC47" s="296">
        <f>IF(H34&gt;I34,H34-I34,0)</f>
        <v>0</v>
      </c>
      <c r="AD47" s="297">
        <f>IF(I34&gt;H34,I34-H34,0)</f>
        <v>0</v>
      </c>
      <c r="AE47" s="296">
        <f>IF(I34&gt;J34,I34-J34,0)</f>
        <v>0</v>
      </c>
      <c r="AF47" s="297">
        <f>IF(J34&gt;I34,J34-I34,0)</f>
        <v>0</v>
      </c>
      <c r="AI47" s="26"/>
      <c r="AJ47" s="27"/>
      <c r="AK47" s="57" t="s">
        <v>168</v>
      </c>
      <c r="AL47" s="289">
        <v>0</v>
      </c>
      <c r="AM47" s="291">
        <v>0</v>
      </c>
    </row>
    <row r="48" spans="2:39" x14ac:dyDescent="0.25">
      <c r="B48" s="38">
        <v>3320</v>
      </c>
      <c r="C48" s="49"/>
      <c r="D48" s="73"/>
      <c r="E48" s="35"/>
      <c r="F48" s="35"/>
      <c r="G48" s="47" t="s">
        <v>142</v>
      </c>
      <c r="H48" s="262">
        <f>+'32200'!E141</f>
        <v>0</v>
      </c>
      <c r="I48" s="238">
        <f>+'32200'!F141</f>
        <v>0</v>
      </c>
      <c r="J48" s="238">
        <f>+'32200'!G141</f>
        <v>0</v>
      </c>
      <c r="K48" s="262"/>
      <c r="L48" s="38">
        <v>5410</v>
      </c>
      <c r="M48" s="36" t="s">
        <v>70</v>
      </c>
      <c r="N48" s="21"/>
      <c r="O48" s="312">
        <f>SUM(O49:O53)</f>
        <v>0</v>
      </c>
      <c r="P48" s="313">
        <f>SUM(P49:P53)</f>
        <v>0</v>
      </c>
      <c r="Q48" s="236">
        <f>SUM(Q49:Q53)</f>
        <v>0</v>
      </c>
      <c r="AA48" s="38">
        <v>3110</v>
      </c>
      <c r="AB48" s="39" t="s">
        <v>68</v>
      </c>
      <c r="AC48" s="269">
        <f>IF(H35&gt;I35,H35-I35,0)</f>
        <v>0</v>
      </c>
      <c r="AD48" s="265">
        <f>IF(I35&gt;H35,I35-H35,0)</f>
        <v>0</v>
      </c>
      <c r="AE48" s="269">
        <f>IF(I35&gt;J35,I35-J35,0)</f>
        <v>0</v>
      </c>
      <c r="AF48" s="265">
        <f>IF(J35&gt;I35,J35-I35,0)</f>
        <v>0</v>
      </c>
      <c r="AI48" s="40" t="s">
        <v>170</v>
      </c>
      <c r="AJ48" s="27"/>
      <c r="AK48" s="68"/>
      <c r="AL48" s="299">
        <f>+AL40-AL44</f>
        <v>0</v>
      </c>
      <c r="AM48" s="300">
        <f>+AM40-AM44</f>
        <v>0</v>
      </c>
    </row>
    <row r="49" spans="2:39" x14ac:dyDescent="0.25">
      <c r="C49" s="49"/>
      <c r="D49" s="73"/>
      <c r="E49" s="35"/>
      <c r="F49" s="35"/>
      <c r="G49" s="47"/>
      <c r="H49" s="262"/>
      <c r="I49" s="238"/>
      <c r="J49" s="265"/>
      <c r="K49" s="269"/>
      <c r="L49" s="38">
        <v>5420</v>
      </c>
      <c r="M49" s="49"/>
      <c r="N49" s="50" t="s">
        <v>71</v>
      </c>
      <c r="O49" s="280">
        <f>+'32200'!E46</f>
        <v>0</v>
      </c>
      <c r="P49" s="281">
        <f>+'32200'!F46</f>
        <v>0</v>
      </c>
      <c r="Q49" s="238">
        <f>+'32200'!G46</f>
        <v>0</v>
      </c>
      <c r="AA49" s="38">
        <v>3120</v>
      </c>
      <c r="AB49" s="39" t="s">
        <v>132</v>
      </c>
      <c r="AC49" s="269">
        <f>IF(H36&gt;I36,H36-I36,0)</f>
        <v>0</v>
      </c>
      <c r="AD49" s="265">
        <f>IF(I36&gt;H36,I36-H36,0)</f>
        <v>0</v>
      </c>
      <c r="AE49" s="269">
        <f>IF(I36&gt;J36,I36-J36,0)</f>
        <v>0</v>
      </c>
      <c r="AF49" s="265">
        <f>IF(J36&gt;I36,J36-I36,0)</f>
        <v>0</v>
      </c>
      <c r="AI49" s="25"/>
      <c r="AJ49" s="27"/>
      <c r="AK49" s="68"/>
      <c r="AL49" s="142"/>
      <c r="AM49" s="301"/>
    </row>
    <row r="50" spans="2:39" x14ac:dyDescent="0.25">
      <c r="B50" s="6">
        <v>3000</v>
      </c>
      <c r="C50" s="49"/>
      <c r="D50" s="73"/>
      <c r="E50" s="35"/>
      <c r="F50" s="35"/>
      <c r="G50" s="62" t="s">
        <v>143</v>
      </c>
      <c r="H50" s="268">
        <f>+H39+H34+H46</f>
        <v>0</v>
      </c>
      <c r="I50" s="240">
        <f t="shared" ref="I50:J50" si="36">+I39+I34+I46</f>
        <v>0</v>
      </c>
      <c r="J50" s="240">
        <f t="shared" si="36"/>
        <v>0</v>
      </c>
      <c r="K50" s="63"/>
      <c r="L50" s="38">
        <v>5430</v>
      </c>
      <c r="M50" s="49"/>
      <c r="N50" s="50" t="s">
        <v>72</v>
      </c>
      <c r="O50" s="280">
        <f>+'32200'!E47</f>
        <v>0</v>
      </c>
      <c r="P50" s="281">
        <f>+'32200'!F47</f>
        <v>0</v>
      </c>
      <c r="Q50" s="238">
        <f>+'32200'!G47</f>
        <v>0</v>
      </c>
      <c r="AA50" s="38">
        <v>3130</v>
      </c>
      <c r="AB50" s="39" t="s">
        <v>133</v>
      </c>
      <c r="AC50" s="269">
        <f>IF(H37&gt;I37,H37-I37,0)</f>
        <v>0</v>
      </c>
      <c r="AD50" s="265">
        <f>IF(I37&gt;H37,I37-H37,0)</f>
        <v>0</v>
      </c>
      <c r="AE50" s="269">
        <f>IF(I37&gt;J37,I37-J37,0)</f>
        <v>0</v>
      </c>
      <c r="AF50" s="265">
        <f>IF(J37&gt;I37,J37-I37,0)</f>
        <v>0</v>
      </c>
      <c r="AI50" s="41" t="s">
        <v>171</v>
      </c>
      <c r="AJ50" s="27"/>
      <c r="AK50" s="42"/>
      <c r="AL50" s="142"/>
      <c r="AM50" s="301"/>
    </row>
    <row r="51" spans="2:39" x14ac:dyDescent="0.25">
      <c r="C51" s="49"/>
      <c r="D51" s="73"/>
      <c r="E51" s="35"/>
      <c r="F51" s="35"/>
      <c r="G51" s="17"/>
      <c r="H51" s="264"/>
      <c r="I51" s="236"/>
      <c r="J51" s="236"/>
      <c r="K51" s="264"/>
      <c r="L51" s="38">
        <v>5440</v>
      </c>
      <c r="M51" s="49"/>
      <c r="N51" s="50" t="s">
        <v>73</v>
      </c>
      <c r="O51" s="280">
        <f>+'32200'!E48</f>
        <v>0</v>
      </c>
      <c r="P51" s="281">
        <f>+'32200'!F48</f>
        <v>0</v>
      </c>
      <c r="Q51" s="238">
        <f>+'32200'!G48</f>
        <v>0</v>
      </c>
      <c r="AA51" s="38"/>
      <c r="AB51" s="39"/>
      <c r="AC51" s="269"/>
      <c r="AD51" s="265"/>
      <c r="AE51" s="269"/>
      <c r="AF51" s="265"/>
      <c r="AI51" s="26"/>
      <c r="AJ51" s="42" t="s">
        <v>155</v>
      </c>
      <c r="AK51" s="42"/>
      <c r="AL51" s="288">
        <f>+AL52+AL55</f>
        <v>0</v>
      </c>
      <c r="AM51" s="290">
        <f>+AM52+AM55</f>
        <v>0</v>
      </c>
    </row>
    <row r="52" spans="2:39" x14ac:dyDescent="0.25">
      <c r="C52" s="49"/>
      <c r="D52" s="73"/>
      <c r="E52" s="35"/>
      <c r="F52" s="35"/>
      <c r="G52" s="17" t="s">
        <v>144</v>
      </c>
      <c r="H52" s="264">
        <f>+H50+H30</f>
        <v>0</v>
      </c>
      <c r="I52" s="236">
        <f t="shared" ref="I52:J52" si="37">+I50+I30</f>
        <v>0</v>
      </c>
      <c r="J52" s="236">
        <f t="shared" si="37"/>
        <v>0</v>
      </c>
      <c r="K52" s="64"/>
      <c r="L52" s="38">
        <v>5450</v>
      </c>
      <c r="M52" s="49"/>
      <c r="N52" s="50" t="s">
        <v>74</v>
      </c>
      <c r="O52" s="280">
        <f>+'32200'!E49</f>
        <v>0</v>
      </c>
      <c r="P52" s="281">
        <f>+'32200'!F49</f>
        <v>0</v>
      </c>
      <c r="Q52" s="238">
        <f>+'32200'!G49</f>
        <v>0</v>
      </c>
      <c r="AA52" s="6">
        <v>3200</v>
      </c>
      <c r="AB52" s="40" t="s">
        <v>134</v>
      </c>
      <c r="AC52" s="296">
        <f t="shared" ref="AC52:AC57" si="38">IF(H39&gt;I39,H39-I39,0)</f>
        <v>0</v>
      </c>
      <c r="AD52" s="297">
        <f t="shared" ref="AD52:AD57" si="39">IF(I39&gt;H39,I39-H39,0)</f>
        <v>0</v>
      </c>
      <c r="AE52" s="296">
        <f t="shared" ref="AE52:AE57" si="40">IF(I39&gt;J39,I39-J39,0)</f>
        <v>0</v>
      </c>
      <c r="AF52" s="297">
        <f t="shared" ref="AF52:AF57" si="41">IF(J39&gt;I39,J39-I39,0)</f>
        <v>0</v>
      </c>
      <c r="AI52" s="26"/>
      <c r="AJ52" s="27"/>
      <c r="AK52" s="57" t="s">
        <v>172</v>
      </c>
      <c r="AL52" s="289">
        <f>SUM(AL53:AL54)</f>
        <v>0</v>
      </c>
      <c r="AM52" s="291">
        <f>SUM(AM53:AM54)</f>
        <v>0</v>
      </c>
    </row>
    <row r="53" spans="2:39" x14ac:dyDescent="0.25">
      <c r="C53" s="74"/>
      <c r="D53" s="75"/>
      <c r="E53" s="76"/>
      <c r="F53" s="76"/>
      <c r="G53" s="76"/>
      <c r="H53" s="76"/>
      <c r="I53" s="77"/>
      <c r="J53" s="77"/>
      <c r="K53" s="35"/>
      <c r="L53" s="6">
        <v>5500</v>
      </c>
      <c r="M53" s="49"/>
      <c r="N53" s="50" t="s">
        <v>75</v>
      </c>
      <c r="O53" s="280">
        <f>+'32200'!E50</f>
        <v>0</v>
      </c>
      <c r="P53" s="281">
        <f>+'32200'!F50</f>
        <v>0</v>
      </c>
      <c r="Q53" s="238">
        <f>+'32200'!G50</f>
        <v>0</v>
      </c>
      <c r="AA53" s="38">
        <v>3210</v>
      </c>
      <c r="AB53" s="39" t="s">
        <v>135</v>
      </c>
      <c r="AC53" s="269">
        <f t="shared" si="38"/>
        <v>0</v>
      </c>
      <c r="AD53" s="265">
        <f t="shared" si="39"/>
        <v>0</v>
      </c>
      <c r="AE53" s="269">
        <f t="shared" si="40"/>
        <v>0</v>
      </c>
      <c r="AF53" s="265">
        <f t="shared" si="41"/>
        <v>0</v>
      </c>
      <c r="AI53" s="26"/>
      <c r="AJ53" s="27"/>
      <c r="AK53" s="57" t="s">
        <v>173</v>
      </c>
      <c r="AL53" s="289">
        <v>0</v>
      </c>
      <c r="AM53" s="291">
        <v>0</v>
      </c>
    </row>
    <row r="54" spans="2:39" x14ac:dyDescent="0.25">
      <c r="H54" s="126" t="str">
        <f>IF(D32-H30-H50=0,"",D32-H30-H50)</f>
        <v/>
      </c>
      <c r="I54" s="126" t="str">
        <f t="shared" ref="I54" si="42">IF(E32-I30-I50=0,"",E32-I30-I50)</f>
        <v/>
      </c>
      <c r="J54" s="126" t="str">
        <f>IF(F32-J30-J50=0,"",F32-J30-J50)</f>
        <v/>
      </c>
      <c r="K54" s="79"/>
      <c r="L54" s="38">
        <v>5510</v>
      </c>
      <c r="M54" s="36" t="s">
        <v>76</v>
      </c>
      <c r="N54" s="21"/>
      <c r="O54" s="312">
        <f>SUM(O55:O60)</f>
        <v>0</v>
      </c>
      <c r="P54" s="313">
        <f>SUM(P55:P60)</f>
        <v>0</v>
      </c>
      <c r="Q54" s="236">
        <f>SUM(Q55:Q60)</f>
        <v>0</v>
      </c>
      <c r="AA54" s="38">
        <v>3220</v>
      </c>
      <c r="AB54" s="39" t="s">
        <v>136</v>
      </c>
      <c r="AC54" s="269">
        <f t="shared" si="38"/>
        <v>0</v>
      </c>
      <c r="AD54" s="265">
        <f t="shared" si="39"/>
        <v>0</v>
      </c>
      <c r="AE54" s="269">
        <f t="shared" si="40"/>
        <v>0</v>
      </c>
      <c r="AF54" s="265">
        <f t="shared" si="41"/>
        <v>0</v>
      </c>
      <c r="AI54" s="26"/>
      <c r="AJ54" s="27"/>
      <c r="AK54" s="57" t="s">
        <v>174</v>
      </c>
      <c r="AL54" s="289">
        <v>0</v>
      </c>
      <c r="AM54" s="291">
        <v>0</v>
      </c>
    </row>
    <row r="55" spans="2:39" x14ac:dyDescent="0.25">
      <c r="L55" s="38">
        <v>5520</v>
      </c>
      <c r="M55" s="49"/>
      <c r="N55" s="50" t="s">
        <v>77</v>
      </c>
      <c r="O55" s="280">
        <f>+'32200'!E52</f>
        <v>0</v>
      </c>
      <c r="P55" s="281">
        <f>+'32200'!F52</f>
        <v>0</v>
      </c>
      <c r="Q55" s="238">
        <f>+'32200'!G52</f>
        <v>0</v>
      </c>
      <c r="AA55" s="38">
        <v>3230</v>
      </c>
      <c r="AB55" s="39" t="s">
        <v>137</v>
      </c>
      <c r="AC55" s="269">
        <f t="shared" si="38"/>
        <v>0</v>
      </c>
      <c r="AD55" s="265">
        <f t="shared" si="39"/>
        <v>0</v>
      </c>
      <c r="AE55" s="269">
        <f t="shared" si="40"/>
        <v>0</v>
      </c>
      <c r="AF55" s="265">
        <f t="shared" si="41"/>
        <v>0</v>
      </c>
      <c r="AI55" s="26"/>
      <c r="AJ55" s="27"/>
      <c r="AK55" s="57" t="s">
        <v>175</v>
      </c>
      <c r="AL55" s="289">
        <f>SUM(AC9:AC14)+SUM(AC17:AC18)+SUM(AC22:AC25)+SUM(AC29:AC36)+SUM(AC39:AC44)+SUM(AC49:AC50)+SUM(AC53:AC57)+SUM(AC60:AC61)-O61-O54-O66</f>
        <v>0</v>
      </c>
      <c r="AM55" s="291">
        <f>SUM(AE9:AE14)+SUM(AE17:AE18)+SUM(AE22:AE25)+SUM(AE29:AE36)+SUM(AE39:AE44)+SUM(AE49:AE50)+SUM(AE53:AE57)+SUM(AE60:AE61)-P61-P54-P66</f>
        <v>0</v>
      </c>
    </row>
    <row r="56" spans="2:39" x14ac:dyDescent="0.25">
      <c r="C56" s="335" t="s">
        <v>169</v>
      </c>
      <c r="D56" s="335"/>
      <c r="E56" s="335"/>
      <c r="F56" s="335"/>
      <c r="G56" s="335"/>
      <c r="H56" s="335"/>
      <c r="I56" s="335"/>
      <c r="L56" s="38">
        <v>5530</v>
      </c>
      <c r="M56" s="49"/>
      <c r="N56" s="50" t="s">
        <v>78</v>
      </c>
      <c r="O56" s="280">
        <f>+'32200'!E53</f>
        <v>0</v>
      </c>
      <c r="P56" s="281">
        <f>+'32200'!F53</f>
        <v>0</v>
      </c>
      <c r="Q56" s="238">
        <f>+'32200'!G53</f>
        <v>0</v>
      </c>
      <c r="AA56" s="38">
        <v>3240</v>
      </c>
      <c r="AB56" s="39" t="s">
        <v>138</v>
      </c>
      <c r="AC56" s="269">
        <f t="shared" si="38"/>
        <v>0</v>
      </c>
      <c r="AD56" s="265">
        <f t="shared" si="39"/>
        <v>0</v>
      </c>
      <c r="AE56" s="269">
        <f t="shared" si="40"/>
        <v>0</v>
      </c>
      <c r="AF56" s="265">
        <f t="shared" si="41"/>
        <v>0</v>
      </c>
      <c r="AI56" s="26"/>
      <c r="AJ56" s="42" t="s">
        <v>161</v>
      </c>
      <c r="AK56" s="42"/>
      <c r="AL56" s="288">
        <f>+AL57+AL60</f>
        <v>0</v>
      </c>
      <c r="AM56" s="290">
        <f>+AM57+AM60</f>
        <v>0</v>
      </c>
    </row>
    <row r="57" spans="2:39" x14ac:dyDescent="0.25">
      <c r="C57" s="47"/>
      <c r="D57" s="47"/>
      <c r="E57" s="47"/>
      <c r="F57" s="47"/>
      <c r="G57" s="47"/>
      <c r="H57" s="47"/>
      <c r="I57" s="47"/>
      <c r="L57" s="38">
        <v>5540</v>
      </c>
      <c r="M57" s="49"/>
      <c r="N57" s="50" t="s">
        <v>79</v>
      </c>
      <c r="O57" s="280">
        <f>+'32200'!E54</f>
        <v>0</v>
      </c>
      <c r="P57" s="281">
        <f>+'32200'!F54</f>
        <v>0</v>
      </c>
      <c r="Q57" s="238">
        <f>+'32200'!G54</f>
        <v>0</v>
      </c>
      <c r="AA57" s="38">
        <v>3250</v>
      </c>
      <c r="AB57" s="39" t="s">
        <v>139</v>
      </c>
      <c r="AC57" s="269">
        <f t="shared" si="38"/>
        <v>0</v>
      </c>
      <c r="AD57" s="265">
        <f t="shared" si="39"/>
        <v>0</v>
      </c>
      <c r="AE57" s="269">
        <f t="shared" si="40"/>
        <v>0</v>
      </c>
      <c r="AF57" s="265">
        <f t="shared" si="41"/>
        <v>0</v>
      </c>
      <c r="AI57" s="26"/>
      <c r="AJ57" s="27"/>
      <c r="AK57" s="57" t="s">
        <v>176</v>
      </c>
      <c r="AL57" s="289">
        <f>SUM(AL58:AL59)</f>
        <v>0</v>
      </c>
      <c r="AM57" s="291">
        <f>SUM(AM58:AM59)</f>
        <v>0</v>
      </c>
    </row>
    <row r="58" spans="2:39" x14ac:dyDescent="0.25">
      <c r="L58" s="38">
        <v>5550</v>
      </c>
      <c r="M58" s="49"/>
      <c r="N58" s="50" t="s">
        <v>80</v>
      </c>
      <c r="O58" s="280">
        <f>+'32200'!E55</f>
        <v>0</v>
      </c>
      <c r="P58" s="281">
        <f>+'32200'!F55</f>
        <v>0</v>
      </c>
      <c r="Q58" s="238">
        <f>+'32200'!G55</f>
        <v>0</v>
      </c>
      <c r="AA58" s="38"/>
      <c r="AB58" s="39"/>
      <c r="AC58" s="269"/>
      <c r="AD58" s="265"/>
      <c r="AE58" s="269"/>
      <c r="AF58" s="265"/>
      <c r="AI58" s="26"/>
      <c r="AJ58" s="27"/>
      <c r="AK58" s="57" t="s">
        <v>173</v>
      </c>
      <c r="AL58" s="289">
        <v>0</v>
      </c>
      <c r="AM58" s="291">
        <v>0</v>
      </c>
    </row>
    <row r="59" spans="2:39" x14ac:dyDescent="0.25">
      <c r="L59" s="38">
        <v>5590</v>
      </c>
      <c r="M59" s="49"/>
      <c r="N59" s="50" t="s">
        <v>81</v>
      </c>
      <c r="O59" s="280">
        <f>+'32200'!E56</f>
        <v>0</v>
      </c>
      <c r="P59" s="281">
        <f>+'32200'!F56</f>
        <v>0</v>
      </c>
      <c r="Q59" s="238">
        <f>+'32200'!G56</f>
        <v>0</v>
      </c>
      <c r="AA59" s="6">
        <v>3300</v>
      </c>
      <c r="AB59" s="40" t="s">
        <v>177</v>
      </c>
      <c r="AC59" s="296">
        <f>IF(H46&gt;I46,H46-I46,0)</f>
        <v>0</v>
      </c>
      <c r="AD59" s="297">
        <f>IF(I46&gt;H46,I46-H46,0)</f>
        <v>0</v>
      </c>
      <c r="AE59" s="296">
        <f>IF(I46&gt;J46,I46-J46,0)</f>
        <v>0</v>
      </c>
      <c r="AF59" s="297">
        <f>IF(J46&gt;I46,J46-I46,0)</f>
        <v>0</v>
      </c>
      <c r="AI59" s="26"/>
      <c r="AJ59" s="27"/>
      <c r="AK59" s="57" t="s">
        <v>174</v>
      </c>
      <c r="AL59" s="289">
        <v>0</v>
      </c>
      <c r="AM59" s="291">
        <v>0</v>
      </c>
    </row>
    <row r="60" spans="2:39" x14ac:dyDescent="0.25">
      <c r="L60" s="6">
        <v>5600</v>
      </c>
      <c r="M60" s="49"/>
      <c r="N60" s="50" t="s">
        <v>82</v>
      </c>
      <c r="O60" s="280">
        <f>+'32200'!E57</f>
        <v>0</v>
      </c>
      <c r="P60" s="281">
        <f>+'32200'!F57</f>
        <v>0</v>
      </c>
      <c r="Q60" s="238">
        <f>+'32200'!G57</f>
        <v>0</v>
      </c>
      <c r="AA60" s="38">
        <v>3310</v>
      </c>
      <c r="AB60" s="39" t="s">
        <v>141</v>
      </c>
      <c r="AC60" s="269">
        <f>IF(H47&gt;I47,H47-I47,0)</f>
        <v>0</v>
      </c>
      <c r="AD60" s="265">
        <f>IF(I47&gt;H47,I47-H47,0)</f>
        <v>0</v>
      </c>
      <c r="AE60" s="269">
        <f>IF(I47&gt;J47,I47-J47,0)</f>
        <v>0</v>
      </c>
      <c r="AF60" s="265">
        <f>IF(J47&gt;I47,J47-I47,0)</f>
        <v>0</v>
      </c>
      <c r="AI60" s="26"/>
      <c r="AJ60" s="27"/>
      <c r="AK60" s="57" t="s">
        <v>175</v>
      </c>
      <c r="AL60" s="289">
        <f>SUM(AD9:AD14)+SUM(AD17:AD18)+SUM(AD22:AD25)+SUM(AD29:AD36)+SUM(AD39:AD44)+SUM(AD49:AD50)+SUM(AD53:AD57)+SUM(AD60:AD61)</f>
        <v>0</v>
      </c>
      <c r="AM60" s="291">
        <f>SUM(AF9:AF14)+SUM(AF17:AF18)+SUM(AF22:AF25)+SUM(AF29:AF36)+SUM(AF39:AF44)+SUM(AF49:AF50)+SUM(AF53:AF57)+SUM(AF60:AF61)</f>
        <v>0</v>
      </c>
    </row>
    <row r="61" spans="2:39" x14ac:dyDescent="0.25">
      <c r="L61" s="38">
        <v>5610</v>
      </c>
      <c r="M61" s="36" t="s">
        <v>83</v>
      </c>
      <c r="N61" s="21"/>
      <c r="O61" s="312">
        <f>SUM(O62)</f>
        <v>0</v>
      </c>
      <c r="P61" s="313">
        <f>SUM(P62)</f>
        <v>0</v>
      </c>
      <c r="Q61" s="236">
        <f>SUM(Q62)</f>
        <v>0</v>
      </c>
      <c r="AA61" s="38">
        <v>3320</v>
      </c>
      <c r="AB61" s="82" t="s">
        <v>142</v>
      </c>
      <c r="AC61" s="298">
        <f>IF(H48&gt;I48,H48-I48,0)</f>
        <v>0</v>
      </c>
      <c r="AD61" s="260">
        <f>IF(I48&gt;H48,I48-H48,0)</f>
        <v>0</v>
      </c>
      <c r="AE61" s="298">
        <f>IF(I48&gt;J48,I48-J48,0)</f>
        <v>0</v>
      </c>
      <c r="AF61" s="260">
        <f>IF(J48&gt;I48,J48-I48,0)</f>
        <v>0</v>
      </c>
      <c r="AI61" s="40" t="s">
        <v>178</v>
      </c>
      <c r="AJ61" s="27"/>
      <c r="AK61" s="68"/>
      <c r="AL61" s="302">
        <f>+AL51-AL56</f>
        <v>0</v>
      </c>
      <c r="AM61" s="303">
        <f>+AM51-AM56</f>
        <v>0</v>
      </c>
    </row>
    <row r="62" spans="2:39" x14ac:dyDescent="0.25">
      <c r="L62" s="38"/>
      <c r="M62" s="49"/>
      <c r="N62" s="50" t="s">
        <v>84</v>
      </c>
      <c r="O62" s="280">
        <f>+'32200'!E60</f>
        <v>0</v>
      </c>
      <c r="P62" s="281">
        <f>+'32200'!F60</f>
        <v>0</v>
      </c>
      <c r="Q62" s="238">
        <f>+'32200'!G60</f>
        <v>0</v>
      </c>
      <c r="AC62" s="83">
        <f>+AC6+AC27+AC46-AD6-AD27-AD46</f>
        <v>0</v>
      </c>
      <c r="AD62" s="83">
        <f>+AC7+AC16+AC28+AC38+AC47+AC52+AC59-AD7-AD16-AD28-AD38-AD47-AD52-AD59</f>
        <v>0</v>
      </c>
      <c r="AE62" s="83">
        <f>+AE6+AE27+AE46-AF6-AF27-AF46</f>
        <v>0</v>
      </c>
      <c r="AF62" s="83">
        <f>+AE7+AE16+AE28+AE38+AE47+AE52+AE59-AF7-AF16-AF28-AF38-AF47-AF52-AF59</f>
        <v>0</v>
      </c>
      <c r="AI62" s="25"/>
      <c r="AJ62" s="27"/>
      <c r="AK62" s="68"/>
      <c r="AL62" s="302"/>
      <c r="AM62" s="303"/>
    </row>
    <row r="63" spans="2:39" x14ac:dyDescent="0.25">
      <c r="L63" s="38"/>
      <c r="M63" s="80"/>
      <c r="N63" s="81"/>
      <c r="O63" s="316"/>
      <c r="P63" s="317"/>
      <c r="Q63" s="242"/>
      <c r="AB63" s="336" t="s">
        <v>169</v>
      </c>
      <c r="AC63" s="336"/>
      <c r="AD63" s="336"/>
      <c r="AE63" s="47"/>
      <c r="AF63" s="47"/>
      <c r="AI63" s="40" t="s">
        <v>179</v>
      </c>
      <c r="AJ63" s="27"/>
      <c r="AK63" s="68"/>
      <c r="AL63" s="299">
        <f>+AL37+AL48+AL61</f>
        <v>0</v>
      </c>
      <c r="AM63" s="300">
        <f>+AM37+AM48+AM61</f>
        <v>0</v>
      </c>
    </row>
    <row r="64" spans="2:39" ht="14.45" customHeight="1" x14ac:dyDescent="0.25">
      <c r="L64" s="38"/>
      <c r="M64" s="58" t="s">
        <v>85</v>
      </c>
      <c r="N64" s="59"/>
      <c r="O64" s="314">
        <f>+O30+O34+O44+O48+O54+O61</f>
        <v>0</v>
      </c>
      <c r="P64" s="315">
        <f>+P30+P34+P44+P48+P54+P61</f>
        <v>0</v>
      </c>
      <c r="Q64" s="240">
        <f>+Q30+Q34+Q44+Q48+Q54+Q61</f>
        <v>0</v>
      </c>
      <c r="AB64" s="47"/>
      <c r="AC64" s="47"/>
      <c r="AD64" s="47"/>
      <c r="AE64" s="47"/>
      <c r="AF64" s="47"/>
      <c r="AG64" s="47"/>
      <c r="AI64" s="25"/>
      <c r="AJ64" s="27"/>
      <c r="AK64" s="68"/>
      <c r="AL64" s="288"/>
      <c r="AM64" s="290"/>
    </row>
    <row r="65" spans="12:39" x14ac:dyDescent="0.25">
      <c r="L65" s="6">
        <v>3210</v>
      </c>
      <c r="M65" s="80"/>
      <c r="N65" s="59"/>
      <c r="O65" s="316"/>
      <c r="P65" s="317"/>
      <c r="Q65" s="242"/>
      <c r="AG65" s="47"/>
      <c r="AI65" s="40" t="s">
        <v>180</v>
      </c>
      <c r="AJ65" s="27"/>
      <c r="AK65" s="68"/>
      <c r="AL65" s="304">
        <f>+E9</f>
        <v>0</v>
      </c>
      <c r="AM65" s="305">
        <f>+F9</f>
        <v>0</v>
      </c>
    </row>
    <row r="66" spans="12:39" x14ac:dyDescent="0.25">
      <c r="M66" s="20" t="s">
        <v>86</v>
      </c>
      <c r="N66" s="21"/>
      <c r="O66" s="312">
        <f>+O27-O64</f>
        <v>0</v>
      </c>
      <c r="P66" s="313">
        <f>+P27-P64</f>
        <v>0</v>
      </c>
      <c r="Q66" s="236">
        <f>+Q27-Q64</f>
        <v>0</v>
      </c>
      <c r="AI66" s="40" t="s">
        <v>181</v>
      </c>
      <c r="AJ66" s="27"/>
      <c r="AK66" s="68"/>
      <c r="AL66" s="304">
        <f>+D9</f>
        <v>0</v>
      </c>
      <c r="AM66" s="305">
        <f>+E9</f>
        <v>0</v>
      </c>
    </row>
    <row r="67" spans="12:39" x14ac:dyDescent="0.25">
      <c r="M67" s="20"/>
      <c r="N67" s="21"/>
      <c r="O67" s="280"/>
      <c r="P67" s="281"/>
      <c r="Q67" s="238"/>
      <c r="AI67" s="87"/>
      <c r="AJ67" s="88"/>
      <c r="AK67" s="89"/>
      <c r="AL67" s="90"/>
      <c r="AM67" s="91"/>
    </row>
    <row r="68" spans="12:39" x14ac:dyDescent="0.25">
      <c r="M68" s="74"/>
      <c r="N68" s="84"/>
      <c r="O68" s="146"/>
      <c r="P68" s="147"/>
      <c r="Q68" s="86"/>
      <c r="AL68" s="123">
        <f>+AL66-AL65-AL63</f>
        <v>0</v>
      </c>
      <c r="AM68" s="123">
        <f>+AM66-AM65-AM63</f>
        <v>0</v>
      </c>
    </row>
    <row r="69" spans="12:39" x14ac:dyDescent="0.25">
      <c r="O69" s="127">
        <f>+H40-O66</f>
        <v>0</v>
      </c>
      <c r="P69" s="127">
        <f t="shared" ref="P69:Q69" si="43">+I40-P66</f>
        <v>0</v>
      </c>
      <c r="Q69" s="127">
        <f t="shared" si="43"/>
        <v>0</v>
      </c>
    </row>
    <row r="70" spans="12:39" x14ac:dyDescent="0.25">
      <c r="AI70" s="336" t="s">
        <v>169</v>
      </c>
      <c r="AJ70" s="336"/>
      <c r="AK70" s="336"/>
      <c r="AL70" s="336"/>
      <c r="AM70" s="336"/>
    </row>
    <row r="71" spans="12:39" x14ac:dyDescent="0.25">
      <c r="M71" s="336" t="s">
        <v>169</v>
      </c>
      <c r="N71" s="336"/>
      <c r="O71" s="336"/>
      <c r="P71" s="336"/>
      <c r="Q71" s="47"/>
      <c r="R71" s="47"/>
      <c r="AI71" s="336"/>
      <c r="AJ71" s="336"/>
      <c r="AK71" s="336"/>
      <c r="AL71" s="336"/>
      <c r="AM71" s="336"/>
    </row>
    <row r="72" spans="12:39" x14ac:dyDescent="0.25">
      <c r="M72" s="336"/>
      <c r="N72" s="336"/>
      <c r="O72" s="336"/>
      <c r="P72" s="336"/>
      <c r="Q72" s="47"/>
      <c r="R72" s="47"/>
    </row>
  </sheetData>
  <mergeCells count="25">
    <mergeCell ref="C3:I3"/>
    <mergeCell ref="M3:P3"/>
    <mergeCell ref="T3:Y3"/>
    <mergeCell ref="AB3:AD3"/>
    <mergeCell ref="AI3:AM3"/>
    <mergeCell ref="C2:I2"/>
    <mergeCell ref="M2:P2"/>
    <mergeCell ref="T2:Y2"/>
    <mergeCell ref="AB2:AD2"/>
    <mergeCell ref="AI2:AM2"/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</mergeCells>
  <pageMargins left="0.7" right="0.7" top="0.75" bottom="0.75" header="0.3" footer="0.3"/>
  <ignoredErrors>
    <ignoredError sqref="C2:AM5 C63:AM72 C62:AC62 AF62:AM62 C8:AM11 C6 G6 K6:N6 C7:H7 J7:S7 R6:AK6 U7:AM7 C13:AM18 C12:S12 U12:AM12 C24:AM24 C23:S23 U23:AM23 C26:AM29 C25:S25 U25:AM25 C31:AM36 C30:S30 U30:AM30 C38:AM40 C37:S37 U37:AM37 C42:AM61 C41:S41 U41:AM41 C20:AM22 C19:S19 U19:AM19" unlockedFormula="1"/>
    <ignoredError sqref="AD62:AE62" formula="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AU148"/>
  <sheetViews>
    <sheetView showGridLines="0" zoomScaleNormal="100" workbookViewId="0">
      <pane xSplit="7" ySplit="3" topLeftCell="H4" activePane="bottomRight" state="frozen"/>
      <selection pane="topRight" activeCell="B1" sqref="B1:G1"/>
      <selection pane="bottomLeft" activeCell="B1" sqref="B1:G1"/>
      <selection pane="bottomRight" activeCell="B1" sqref="B1:G1"/>
    </sheetView>
  </sheetViews>
  <sheetFormatPr baseColWidth="10" defaultColWidth="11.42578125" defaultRowHeight="11.25" x14ac:dyDescent="0.2"/>
  <cols>
    <col min="1" max="1" width="2" style="92" customWidth="1"/>
    <col min="2" max="2" width="5.42578125" style="92" customWidth="1"/>
    <col min="3" max="3" width="2.42578125" style="92" customWidth="1"/>
    <col min="4" max="4" width="34.5703125" style="92" customWidth="1"/>
    <col min="5" max="6" width="9.140625" style="92" customWidth="1"/>
    <col min="7" max="7" width="9.42578125" style="92" customWidth="1"/>
    <col min="8" max="8" width="3" style="92" customWidth="1"/>
    <col min="9" max="11" width="6.42578125" style="92" bestFit="1" customWidth="1"/>
    <col min="12" max="12" width="2.7109375" style="92" customWidth="1"/>
    <col min="13" max="15" width="6.42578125" style="92" bestFit="1" customWidth="1"/>
    <col min="16" max="16" width="3.28515625" style="92" customWidth="1"/>
    <col min="17" max="19" width="6.42578125" style="92" bestFit="1" customWidth="1"/>
    <col min="20" max="20" width="3.28515625" style="92" customWidth="1"/>
    <col min="21" max="23" width="6.42578125" style="92" bestFit="1" customWidth="1"/>
    <col min="24" max="24" width="3.28515625" style="92" customWidth="1"/>
    <col min="25" max="27" width="6.42578125" style="92" bestFit="1" customWidth="1"/>
    <col min="28" max="28" width="3.85546875" style="92" customWidth="1"/>
    <col min="29" max="31" width="6.42578125" style="92" bestFit="1" customWidth="1"/>
    <col min="32" max="32" width="2.28515625" style="92" customWidth="1"/>
    <col min="33" max="35" width="6.42578125" style="92" bestFit="1" customWidth="1"/>
    <col min="36" max="36" width="2.7109375" style="92" customWidth="1"/>
    <col min="37" max="39" width="6.42578125" style="92" bestFit="1" customWidth="1"/>
    <col min="40" max="40" width="3.42578125" style="92" customWidth="1"/>
    <col min="41" max="43" width="6.42578125" style="92" bestFit="1" customWidth="1"/>
    <col min="44" max="44" width="2.28515625" style="92" customWidth="1"/>
    <col min="45" max="47" width="6.42578125" style="92" bestFit="1" customWidth="1"/>
    <col min="48" max="16384" width="11.42578125" style="92"/>
  </cols>
  <sheetData>
    <row r="1" spans="2:47" ht="27.75" customHeight="1" x14ac:dyDescent="0.2">
      <c r="B1" s="329" t="s">
        <v>186</v>
      </c>
      <c r="C1" s="330"/>
      <c r="D1" s="330"/>
      <c r="E1" s="330"/>
      <c r="F1" s="330"/>
      <c r="G1" s="331"/>
    </row>
    <row r="2" spans="2:47" ht="14.45" customHeight="1" x14ac:dyDescent="0.2">
      <c r="B2" s="329" t="s">
        <v>20</v>
      </c>
      <c r="C2" s="330"/>
      <c r="D2" s="330"/>
      <c r="E2" s="330"/>
      <c r="F2" s="330"/>
      <c r="G2" s="331"/>
    </row>
    <row r="3" spans="2:47" ht="19.149999999999999" customHeight="1" x14ac:dyDescent="0.2">
      <c r="B3" s="332" t="s">
        <v>21</v>
      </c>
      <c r="C3" s="333"/>
      <c r="D3" s="333"/>
      <c r="E3" s="333"/>
      <c r="F3" s="333"/>
      <c r="G3" s="334"/>
      <c r="I3" s="369" t="s">
        <v>183</v>
      </c>
      <c r="J3" s="370"/>
      <c r="K3" s="371"/>
      <c r="L3" s="306"/>
      <c r="M3" s="369" t="s">
        <v>23</v>
      </c>
      <c r="N3" s="370"/>
      <c r="O3" s="371"/>
      <c r="P3" s="306"/>
      <c r="Q3" s="369" t="s">
        <v>24</v>
      </c>
      <c r="R3" s="370"/>
      <c r="S3" s="371"/>
      <c r="T3" s="306"/>
      <c r="U3" s="369" t="s">
        <v>25</v>
      </c>
      <c r="V3" s="370"/>
      <c r="W3" s="371"/>
      <c r="X3" s="306"/>
      <c r="Y3" s="369" t="s">
        <v>26</v>
      </c>
      <c r="Z3" s="370"/>
      <c r="AA3" s="371"/>
      <c r="AB3" s="306"/>
      <c r="AC3" s="369" t="s">
        <v>27</v>
      </c>
      <c r="AD3" s="370"/>
      <c r="AE3" s="371"/>
      <c r="AF3" s="306"/>
      <c r="AG3" s="369" t="s">
        <v>28</v>
      </c>
      <c r="AH3" s="370"/>
      <c r="AI3" s="371"/>
      <c r="AJ3" s="306"/>
      <c r="AK3" s="369" t="s">
        <v>29</v>
      </c>
      <c r="AL3" s="370"/>
      <c r="AM3" s="371"/>
      <c r="AN3" s="306"/>
      <c r="AO3" s="369" t="s">
        <v>30</v>
      </c>
      <c r="AP3" s="370"/>
      <c r="AQ3" s="371"/>
      <c r="AR3" s="306"/>
      <c r="AS3" s="369" t="s">
        <v>31</v>
      </c>
      <c r="AT3" s="370"/>
      <c r="AU3" s="371"/>
    </row>
    <row r="4" spans="2:47" x14ac:dyDescent="0.2">
      <c r="B4" s="93"/>
      <c r="C4" s="10"/>
      <c r="D4" s="11"/>
      <c r="E4" s="102">
        <v>2024</v>
      </c>
      <c r="F4" s="7">
        <v>2023</v>
      </c>
      <c r="G4" s="7">
        <v>2022</v>
      </c>
      <c r="I4" s="102">
        <v>2024</v>
      </c>
      <c r="J4" s="7">
        <v>2023</v>
      </c>
      <c r="K4" s="7">
        <v>2022</v>
      </c>
      <c r="M4" s="102">
        <v>2024</v>
      </c>
      <c r="N4" s="7">
        <v>2023</v>
      </c>
      <c r="O4" s="7">
        <v>2022</v>
      </c>
      <c r="Q4" s="102">
        <v>2024</v>
      </c>
      <c r="R4" s="7">
        <v>2023</v>
      </c>
      <c r="S4" s="7">
        <v>2022</v>
      </c>
      <c r="U4" s="102">
        <v>2024</v>
      </c>
      <c r="V4" s="7">
        <v>2023</v>
      </c>
      <c r="W4" s="7">
        <v>2022</v>
      </c>
      <c r="Y4" s="102">
        <v>2024</v>
      </c>
      <c r="Z4" s="7">
        <v>2023</v>
      </c>
      <c r="AA4" s="7">
        <v>2022</v>
      </c>
      <c r="AC4" s="102">
        <v>2024</v>
      </c>
      <c r="AD4" s="7">
        <v>2023</v>
      </c>
      <c r="AE4" s="7">
        <v>2022</v>
      </c>
      <c r="AG4" s="102">
        <v>2024</v>
      </c>
      <c r="AH4" s="7">
        <v>2023</v>
      </c>
      <c r="AI4" s="7">
        <v>2022</v>
      </c>
      <c r="AK4" s="102">
        <v>2024</v>
      </c>
      <c r="AL4" s="7">
        <v>2023</v>
      </c>
      <c r="AM4" s="7">
        <v>2022</v>
      </c>
      <c r="AO4" s="102">
        <v>2024</v>
      </c>
      <c r="AP4" s="7">
        <v>2023</v>
      </c>
      <c r="AQ4" s="7">
        <v>2022</v>
      </c>
      <c r="AS4" s="102">
        <v>2024</v>
      </c>
      <c r="AT4" s="7">
        <v>2023</v>
      </c>
      <c r="AU4" s="7">
        <v>2022</v>
      </c>
    </row>
    <row r="5" spans="2:47" x14ac:dyDescent="0.2">
      <c r="B5" s="94"/>
      <c r="C5" s="20" t="s">
        <v>32</v>
      </c>
      <c r="D5" s="21"/>
      <c r="E5" s="103"/>
      <c r="F5" s="23"/>
      <c r="G5" s="23"/>
      <c r="I5" s="103"/>
      <c r="J5" s="23"/>
      <c r="K5" s="23"/>
      <c r="M5" s="103"/>
      <c r="N5" s="23"/>
      <c r="O5" s="23"/>
      <c r="Q5" s="103"/>
      <c r="R5" s="23"/>
      <c r="S5" s="23"/>
      <c r="U5" s="103"/>
      <c r="V5" s="23"/>
      <c r="W5" s="23"/>
      <c r="Y5" s="103"/>
      <c r="Z5" s="23"/>
      <c r="AA5" s="23"/>
      <c r="AC5" s="103"/>
      <c r="AD5" s="23"/>
      <c r="AE5" s="23"/>
      <c r="AG5" s="103"/>
      <c r="AH5" s="23"/>
      <c r="AI5" s="23"/>
      <c r="AK5" s="103"/>
      <c r="AL5" s="23"/>
      <c r="AM5" s="23"/>
      <c r="AO5" s="103"/>
      <c r="AP5" s="23"/>
      <c r="AQ5" s="23"/>
      <c r="AS5" s="103"/>
      <c r="AT5" s="23"/>
      <c r="AU5" s="23"/>
    </row>
    <row r="6" spans="2:47" x14ac:dyDescent="0.2">
      <c r="B6" s="94">
        <v>4100</v>
      </c>
      <c r="C6" s="36" t="s">
        <v>33</v>
      </c>
      <c r="D6" s="37"/>
      <c r="E6" s="235">
        <f>SUM(E7:E13)</f>
        <v>0</v>
      </c>
      <c r="F6" s="236">
        <f>SUM(F7:F13)</f>
        <v>0</v>
      </c>
      <c r="G6" s="236">
        <f>SUM(G7:G13)</f>
        <v>0</v>
      </c>
      <c r="H6" s="245"/>
      <c r="I6" s="235">
        <f t="shared" ref="I6:K6" si="0">SUM(I7:I13)</f>
        <v>0</v>
      </c>
      <c r="J6" s="236">
        <f t="shared" si="0"/>
        <v>0</v>
      </c>
      <c r="K6" s="236">
        <f t="shared" si="0"/>
        <v>0</v>
      </c>
      <c r="L6" s="245"/>
      <c r="M6" s="235">
        <f t="shared" ref="M6:O6" si="1">SUM(M7:M13)</f>
        <v>0</v>
      </c>
      <c r="N6" s="236">
        <f t="shared" si="1"/>
        <v>0</v>
      </c>
      <c r="O6" s="236">
        <f t="shared" si="1"/>
        <v>0</v>
      </c>
      <c r="P6" s="245"/>
      <c r="Q6" s="235">
        <f t="shared" ref="Q6:S6" si="2">SUM(Q7:Q13)</f>
        <v>0</v>
      </c>
      <c r="R6" s="236">
        <f t="shared" si="2"/>
        <v>0</v>
      </c>
      <c r="S6" s="236">
        <f t="shared" si="2"/>
        <v>0</v>
      </c>
      <c r="T6" s="245"/>
      <c r="U6" s="235">
        <f t="shared" ref="U6:W6" si="3">SUM(U7:U13)</f>
        <v>0</v>
      </c>
      <c r="V6" s="236">
        <f t="shared" si="3"/>
        <v>0</v>
      </c>
      <c r="W6" s="236">
        <f t="shared" si="3"/>
        <v>0</v>
      </c>
      <c r="X6" s="245"/>
      <c r="Y6" s="235">
        <f t="shared" ref="Y6:AA6" si="4">SUM(Y7:Y13)</f>
        <v>0</v>
      </c>
      <c r="Z6" s="236">
        <f t="shared" si="4"/>
        <v>0</v>
      </c>
      <c r="AA6" s="236">
        <f t="shared" si="4"/>
        <v>0</v>
      </c>
      <c r="AB6" s="245"/>
      <c r="AC6" s="235">
        <f>SUM(AC7:AC13)</f>
        <v>0</v>
      </c>
      <c r="AD6" s="236">
        <f>SUM(AD7:AD13)</f>
        <v>0</v>
      </c>
      <c r="AE6" s="236">
        <f>SUM(AE7:AE13)</f>
        <v>0</v>
      </c>
      <c r="AF6" s="245"/>
      <c r="AG6" s="235">
        <f>SUM(AG7:AG13)</f>
        <v>0</v>
      </c>
      <c r="AH6" s="236">
        <f>SUM(AH7:AH13)</f>
        <v>0</v>
      </c>
      <c r="AI6" s="236">
        <f>SUM(AI7:AI13)</f>
        <v>0</v>
      </c>
      <c r="AJ6" s="245"/>
      <c r="AK6" s="235">
        <f>SUM(AK7:AK13)</f>
        <v>0</v>
      </c>
      <c r="AL6" s="236">
        <f>SUM(AL7:AL13)</f>
        <v>0</v>
      </c>
      <c r="AM6" s="236">
        <f>SUM(AM7:AM13)</f>
        <v>0</v>
      </c>
      <c r="AN6" s="245"/>
      <c r="AO6" s="235">
        <f>SUM(AO7:AO13)</f>
        <v>0</v>
      </c>
      <c r="AP6" s="236">
        <f>SUM(AP7:AP13)</f>
        <v>0</v>
      </c>
      <c r="AQ6" s="236">
        <f>SUM(AQ7:AQ13)</f>
        <v>0</v>
      </c>
      <c r="AR6" s="245"/>
      <c r="AS6" s="235">
        <f>SUM(AS7:AS13)</f>
        <v>0</v>
      </c>
      <c r="AT6" s="236">
        <f>SUM(AT7:AT13)</f>
        <v>0</v>
      </c>
      <c r="AU6" s="236">
        <f>SUM(AU7:AU13)</f>
        <v>0</v>
      </c>
    </row>
    <row r="7" spans="2:47" x14ac:dyDescent="0.2">
      <c r="B7" s="94">
        <v>4110</v>
      </c>
      <c r="C7" s="49"/>
      <c r="D7" s="50" t="s">
        <v>34</v>
      </c>
      <c r="E7" s="237">
        <f>+I7+M7+Q7+U7+Y7+AC7+AG7+AK7+AO7+AS7</f>
        <v>0</v>
      </c>
      <c r="F7" s="238">
        <f t="shared" ref="F7:G13" si="5">+J7+N7+R7+V7+Z7+AD7+AH7+AL7+AP7+AT7</f>
        <v>0</v>
      </c>
      <c r="G7" s="238">
        <f t="shared" si="5"/>
        <v>0</v>
      </c>
      <c r="H7" s="245"/>
      <c r="I7" s="237">
        <v>0</v>
      </c>
      <c r="J7" s="238">
        <v>0</v>
      </c>
      <c r="K7" s="238">
        <v>0</v>
      </c>
      <c r="L7" s="245"/>
      <c r="M7" s="237">
        <v>0</v>
      </c>
      <c r="N7" s="238">
        <v>0</v>
      </c>
      <c r="O7" s="238">
        <v>0</v>
      </c>
      <c r="P7" s="245"/>
      <c r="Q7" s="237">
        <v>0</v>
      </c>
      <c r="R7" s="238">
        <v>0</v>
      </c>
      <c r="S7" s="238">
        <v>0</v>
      </c>
      <c r="T7" s="245"/>
      <c r="U7" s="237">
        <v>0</v>
      </c>
      <c r="V7" s="238">
        <v>0</v>
      </c>
      <c r="W7" s="238">
        <v>0</v>
      </c>
      <c r="X7" s="245"/>
      <c r="Y7" s="237">
        <v>0</v>
      </c>
      <c r="Z7" s="238">
        <v>0</v>
      </c>
      <c r="AA7" s="238">
        <v>0</v>
      </c>
      <c r="AB7" s="245"/>
      <c r="AC7" s="237">
        <v>0</v>
      </c>
      <c r="AD7" s="238">
        <v>0</v>
      </c>
      <c r="AE7" s="238">
        <v>0</v>
      </c>
      <c r="AF7" s="245"/>
      <c r="AG7" s="237">
        <v>0</v>
      </c>
      <c r="AH7" s="238">
        <v>0</v>
      </c>
      <c r="AI7" s="238">
        <v>0</v>
      </c>
      <c r="AJ7" s="245"/>
      <c r="AK7" s="237">
        <v>0</v>
      </c>
      <c r="AL7" s="238">
        <v>0</v>
      </c>
      <c r="AM7" s="238">
        <v>0</v>
      </c>
      <c r="AN7" s="245"/>
      <c r="AO7" s="237">
        <v>0</v>
      </c>
      <c r="AP7" s="238">
        <v>0</v>
      </c>
      <c r="AQ7" s="238">
        <v>0</v>
      </c>
      <c r="AR7" s="245"/>
      <c r="AS7" s="237">
        <v>0</v>
      </c>
      <c r="AT7" s="238">
        <v>0</v>
      </c>
      <c r="AU7" s="238">
        <v>0</v>
      </c>
    </row>
    <row r="8" spans="2:47" x14ac:dyDescent="0.2">
      <c r="B8" s="94">
        <v>4120</v>
      </c>
      <c r="C8" s="49"/>
      <c r="D8" s="50" t="s">
        <v>35</v>
      </c>
      <c r="E8" s="237">
        <f t="shared" ref="E8:E13" si="6">+I8+M8+Q8+U8+Y8+AC8+AG8+AK8+AO8+AS8</f>
        <v>0</v>
      </c>
      <c r="F8" s="238">
        <f t="shared" si="5"/>
        <v>0</v>
      </c>
      <c r="G8" s="238">
        <f t="shared" si="5"/>
        <v>0</v>
      </c>
      <c r="H8" s="245"/>
      <c r="I8" s="237">
        <v>0</v>
      </c>
      <c r="J8" s="238">
        <v>0</v>
      </c>
      <c r="K8" s="238">
        <v>0</v>
      </c>
      <c r="L8" s="245"/>
      <c r="M8" s="237">
        <v>0</v>
      </c>
      <c r="N8" s="238">
        <v>0</v>
      </c>
      <c r="O8" s="238">
        <v>0</v>
      </c>
      <c r="P8" s="245"/>
      <c r="Q8" s="237">
        <v>0</v>
      </c>
      <c r="R8" s="238">
        <v>0</v>
      </c>
      <c r="S8" s="238">
        <v>0</v>
      </c>
      <c r="T8" s="245"/>
      <c r="U8" s="237">
        <v>0</v>
      </c>
      <c r="V8" s="238">
        <v>0</v>
      </c>
      <c r="W8" s="238">
        <v>0</v>
      </c>
      <c r="X8" s="245"/>
      <c r="Y8" s="237">
        <v>0</v>
      </c>
      <c r="Z8" s="238">
        <v>0</v>
      </c>
      <c r="AA8" s="238">
        <v>0</v>
      </c>
      <c r="AB8" s="245"/>
      <c r="AC8" s="237">
        <v>0</v>
      </c>
      <c r="AD8" s="238">
        <v>0</v>
      </c>
      <c r="AE8" s="238">
        <v>0</v>
      </c>
      <c r="AF8" s="245"/>
      <c r="AG8" s="237">
        <v>0</v>
      </c>
      <c r="AH8" s="238">
        <v>0</v>
      </c>
      <c r="AI8" s="238">
        <v>0</v>
      </c>
      <c r="AJ8" s="245"/>
      <c r="AK8" s="237">
        <v>0</v>
      </c>
      <c r="AL8" s="238">
        <v>0</v>
      </c>
      <c r="AM8" s="238">
        <v>0</v>
      </c>
      <c r="AN8" s="245"/>
      <c r="AO8" s="237">
        <v>0</v>
      </c>
      <c r="AP8" s="238">
        <v>0</v>
      </c>
      <c r="AQ8" s="238">
        <v>0</v>
      </c>
      <c r="AR8" s="245"/>
      <c r="AS8" s="237">
        <v>0</v>
      </c>
      <c r="AT8" s="238">
        <v>0</v>
      </c>
      <c r="AU8" s="238">
        <v>0</v>
      </c>
    </row>
    <row r="9" spans="2:47" x14ac:dyDescent="0.2">
      <c r="B9" s="94">
        <v>4130</v>
      </c>
      <c r="C9" s="49"/>
      <c r="D9" s="50" t="s">
        <v>36</v>
      </c>
      <c r="E9" s="237">
        <f t="shared" si="6"/>
        <v>0</v>
      </c>
      <c r="F9" s="238">
        <f t="shared" si="5"/>
        <v>0</v>
      </c>
      <c r="G9" s="238">
        <f t="shared" si="5"/>
        <v>0</v>
      </c>
      <c r="H9" s="245"/>
      <c r="I9" s="237">
        <v>0</v>
      </c>
      <c r="J9" s="238">
        <v>0</v>
      </c>
      <c r="K9" s="238">
        <v>0</v>
      </c>
      <c r="L9" s="245"/>
      <c r="M9" s="237">
        <v>0</v>
      </c>
      <c r="N9" s="238">
        <v>0</v>
      </c>
      <c r="O9" s="238">
        <v>0</v>
      </c>
      <c r="P9" s="245"/>
      <c r="Q9" s="237">
        <v>0</v>
      </c>
      <c r="R9" s="238">
        <v>0</v>
      </c>
      <c r="S9" s="238">
        <v>0</v>
      </c>
      <c r="T9" s="245"/>
      <c r="U9" s="237">
        <v>0</v>
      </c>
      <c r="V9" s="238">
        <v>0</v>
      </c>
      <c r="W9" s="238">
        <v>0</v>
      </c>
      <c r="X9" s="245"/>
      <c r="Y9" s="237">
        <v>0</v>
      </c>
      <c r="Z9" s="238">
        <v>0</v>
      </c>
      <c r="AA9" s="238">
        <v>0</v>
      </c>
      <c r="AB9" s="245"/>
      <c r="AC9" s="237">
        <v>0</v>
      </c>
      <c r="AD9" s="238">
        <v>0</v>
      </c>
      <c r="AE9" s="238">
        <v>0</v>
      </c>
      <c r="AF9" s="245"/>
      <c r="AG9" s="237">
        <v>0</v>
      </c>
      <c r="AH9" s="238">
        <v>0</v>
      </c>
      <c r="AI9" s="238">
        <v>0</v>
      </c>
      <c r="AJ9" s="245"/>
      <c r="AK9" s="237">
        <v>0</v>
      </c>
      <c r="AL9" s="238">
        <v>0</v>
      </c>
      <c r="AM9" s="238">
        <v>0</v>
      </c>
      <c r="AN9" s="245"/>
      <c r="AO9" s="237">
        <v>0</v>
      </c>
      <c r="AP9" s="238">
        <v>0</v>
      </c>
      <c r="AQ9" s="238">
        <v>0</v>
      </c>
      <c r="AR9" s="245"/>
      <c r="AS9" s="237">
        <v>0</v>
      </c>
      <c r="AT9" s="238">
        <v>0</v>
      </c>
      <c r="AU9" s="238">
        <v>0</v>
      </c>
    </row>
    <row r="10" spans="2:47" x14ac:dyDescent="0.2">
      <c r="B10" s="94">
        <v>4140</v>
      </c>
      <c r="C10" s="49"/>
      <c r="D10" s="50" t="s">
        <v>37</v>
      </c>
      <c r="E10" s="237">
        <f t="shared" si="6"/>
        <v>0</v>
      </c>
      <c r="F10" s="238">
        <f t="shared" si="5"/>
        <v>0</v>
      </c>
      <c r="G10" s="238">
        <f t="shared" si="5"/>
        <v>0</v>
      </c>
      <c r="H10" s="245"/>
      <c r="I10" s="237">
        <v>0</v>
      </c>
      <c r="J10" s="238">
        <v>0</v>
      </c>
      <c r="K10" s="238">
        <v>0</v>
      </c>
      <c r="L10" s="245"/>
      <c r="M10" s="237">
        <v>0</v>
      </c>
      <c r="N10" s="238">
        <v>0</v>
      </c>
      <c r="O10" s="238">
        <v>0</v>
      </c>
      <c r="P10" s="245"/>
      <c r="Q10" s="237">
        <v>0</v>
      </c>
      <c r="R10" s="238">
        <v>0</v>
      </c>
      <c r="S10" s="238">
        <v>0</v>
      </c>
      <c r="T10" s="245"/>
      <c r="U10" s="237">
        <v>0</v>
      </c>
      <c r="V10" s="238">
        <v>0</v>
      </c>
      <c r="W10" s="238">
        <v>0</v>
      </c>
      <c r="X10" s="245"/>
      <c r="Y10" s="237">
        <v>0</v>
      </c>
      <c r="Z10" s="238">
        <v>0</v>
      </c>
      <c r="AA10" s="238">
        <v>0</v>
      </c>
      <c r="AB10" s="245"/>
      <c r="AC10" s="237">
        <v>0</v>
      </c>
      <c r="AD10" s="238">
        <v>0</v>
      </c>
      <c r="AE10" s="238">
        <v>0</v>
      </c>
      <c r="AF10" s="245"/>
      <c r="AG10" s="237">
        <v>0</v>
      </c>
      <c r="AH10" s="238">
        <v>0</v>
      </c>
      <c r="AI10" s="238">
        <v>0</v>
      </c>
      <c r="AJ10" s="245"/>
      <c r="AK10" s="237">
        <v>0</v>
      </c>
      <c r="AL10" s="238">
        <v>0</v>
      </c>
      <c r="AM10" s="238">
        <v>0</v>
      </c>
      <c r="AN10" s="245"/>
      <c r="AO10" s="237">
        <v>0</v>
      </c>
      <c r="AP10" s="238">
        <v>0</v>
      </c>
      <c r="AQ10" s="238">
        <v>0</v>
      </c>
      <c r="AR10" s="245"/>
      <c r="AS10" s="237">
        <v>0</v>
      </c>
      <c r="AT10" s="238">
        <v>0</v>
      </c>
      <c r="AU10" s="238">
        <v>0</v>
      </c>
    </row>
    <row r="11" spans="2:47" x14ac:dyDescent="0.2">
      <c r="B11" s="94">
        <v>4150</v>
      </c>
      <c r="C11" s="49"/>
      <c r="D11" s="50" t="s">
        <v>38</v>
      </c>
      <c r="E11" s="237">
        <f t="shared" si="6"/>
        <v>0</v>
      </c>
      <c r="F11" s="238">
        <f t="shared" si="5"/>
        <v>0</v>
      </c>
      <c r="G11" s="238">
        <f t="shared" si="5"/>
        <v>0</v>
      </c>
      <c r="H11" s="245"/>
      <c r="I11" s="237">
        <v>0</v>
      </c>
      <c r="J11" s="238">
        <v>0</v>
      </c>
      <c r="K11" s="238">
        <v>0</v>
      </c>
      <c r="L11" s="245"/>
      <c r="M11" s="237">
        <v>0</v>
      </c>
      <c r="N11" s="238">
        <v>0</v>
      </c>
      <c r="O11" s="238">
        <v>0</v>
      </c>
      <c r="P11" s="245"/>
      <c r="Q11" s="237">
        <v>0</v>
      </c>
      <c r="R11" s="238">
        <v>0</v>
      </c>
      <c r="S11" s="238">
        <v>0</v>
      </c>
      <c r="T11" s="245"/>
      <c r="U11" s="237">
        <v>0</v>
      </c>
      <c r="V11" s="238">
        <v>0</v>
      </c>
      <c r="W11" s="238">
        <v>0</v>
      </c>
      <c r="X11" s="245"/>
      <c r="Y11" s="237">
        <v>0</v>
      </c>
      <c r="Z11" s="238">
        <v>0</v>
      </c>
      <c r="AA11" s="238">
        <v>0</v>
      </c>
      <c r="AB11" s="245"/>
      <c r="AC11" s="237">
        <v>0</v>
      </c>
      <c r="AD11" s="238">
        <v>0</v>
      </c>
      <c r="AE11" s="238">
        <v>0</v>
      </c>
      <c r="AF11" s="245"/>
      <c r="AG11" s="237">
        <v>0</v>
      </c>
      <c r="AH11" s="238">
        <v>0</v>
      </c>
      <c r="AI11" s="238">
        <v>0</v>
      </c>
      <c r="AJ11" s="245"/>
      <c r="AK11" s="237">
        <v>0</v>
      </c>
      <c r="AL11" s="238">
        <v>0</v>
      </c>
      <c r="AM11" s="238">
        <v>0</v>
      </c>
      <c r="AN11" s="245"/>
      <c r="AO11" s="237">
        <v>0</v>
      </c>
      <c r="AP11" s="238">
        <v>0</v>
      </c>
      <c r="AQ11" s="238">
        <v>0</v>
      </c>
      <c r="AR11" s="245"/>
      <c r="AS11" s="237">
        <v>0</v>
      </c>
      <c r="AT11" s="238">
        <v>0</v>
      </c>
      <c r="AU11" s="238">
        <v>0</v>
      </c>
    </row>
    <row r="12" spans="2:47" x14ac:dyDescent="0.2">
      <c r="B12" s="94">
        <v>4160</v>
      </c>
      <c r="C12" s="49"/>
      <c r="D12" s="50" t="s">
        <v>39</v>
      </c>
      <c r="E12" s="237">
        <f t="shared" si="6"/>
        <v>0</v>
      </c>
      <c r="F12" s="238">
        <f t="shared" si="5"/>
        <v>0</v>
      </c>
      <c r="G12" s="238">
        <f t="shared" si="5"/>
        <v>0</v>
      </c>
      <c r="H12" s="245"/>
      <c r="I12" s="237">
        <v>0</v>
      </c>
      <c r="J12" s="238">
        <v>0</v>
      </c>
      <c r="K12" s="238">
        <v>0</v>
      </c>
      <c r="L12" s="245"/>
      <c r="M12" s="237">
        <v>0</v>
      </c>
      <c r="N12" s="238">
        <v>0</v>
      </c>
      <c r="O12" s="238">
        <v>0</v>
      </c>
      <c r="P12" s="245"/>
      <c r="Q12" s="237">
        <v>0</v>
      </c>
      <c r="R12" s="238">
        <v>0</v>
      </c>
      <c r="S12" s="238">
        <v>0</v>
      </c>
      <c r="T12" s="245"/>
      <c r="U12" s="237">
        <v>0</v>
      </c>
      <c r="V12" s="238">
        <v>0</v>
      </c>
      <c r="W12" s="238">
        <v>0</v>
      </c>
      <c r="X12" s="245"/>
      <c r="Y12" s="237">
        <v>0</v>
      </c>
      <c r="Z12" s="238">
        <v>0</v>
      </c>
      <c r="AA12" s="238">
        <v>0</v>
      </c>
      <c r="AB12" s="245"/>
      <c r="AC12" s="237">
        <v>0</v>
      </c>
      <c r="AD12" s="238">
        <v>0</v>
      </c>
      <c r="AE12" s="238">
        <v>0</v>
      </c>
      <c r="AF12" s="245"/>
      <c r="AG12" s="237">
        <v>0</v>
      </c>
      <c r="AH12" s="238">
        <v>0</v>
      </c>
      <c r="AI12" s="238">
        <v>0</v>
      </c>
      <c r="AJ12" s="245"/>
      <c r="AK12" s="237">
        <v>0</v>
      </c>
      <c r="AL12" s="238">
        <v>0</v>
      </c>
      <c r="AM12" s="238">
        <v>0</v>
      </c>
      <c r="AN12" s="245"/>
      <c r="AO12" s="237">
        <v>0</v>
      </c>
      <c r="AP12" s="238">
        <v>0</v>
      </c>
      <c r="AQ12" s="238">
        <v>0</v>
      </c>
      <c r="AR12" s="245"/>
      <c r="AS12" s="237">
        <v>0</v>
      </c>
      <c r="AT12" s="238">
        <v>0</v>
      </c>
      <c r="AU12" s="238">
        <v>0</v>
      </c>
    </row>
    <row r="13" spans="2:47" x14ac:dyDescent="0.2">
      <c r="B13" s="94">
        <v>4170</v>
      </c>
      <c r="C13" s="49"/>
      <c r="D13" s="50" t="s">
        <v>40</v>
      </c>
      <c r="E13" s="237">
        <f t="shared" si="6"/>
        <v>0</v>
      </c>
      <c r="F13" s="238">
        <f t="shared" si="5"/>
        <v>0</v>
      </c>
      <c r="G13" s="238">
        <f t="shared" si="5"/>
        <v>0</v>
      </c>
      <c r="H13" s="245"/>
      <c r="I13" s="237">
        <v>0</v>
      </c>
      <c r="J13" s="238">
        <v>0</v>
      </c>
      <c r="K13" s="238">
        <v>0</v>
      </c>
      <c r="L13" s="245"/>
      <c r="M13" s="237">
        <v>0</v>
      </c>
      <c r="N13" s="238">
        <v>0</v>
      </c>
      <c r="O13" s="238">
        <v>0</v>
      </c>
      <c r="P13" s="245"/>
      <c r="Q13" s="237">
        <v>0</v>
      </c>
      <c r="R13" s="238">
        <v>0</v>
      </c>
      <c r="S13" s="238">
        <v>0</v>
      </c>
      <c r="T13" s="245"/>
      <c r="U13" s="237">
        <v>0</v>
      </c>
      <c r="V13" s="238">
        <v>0</v>
      </c>
      <c r="W13" s="238">
        <v>0</v>
      </c>
      <c r="X13" s="245"/>
      <c r="Y13" s="237">
        <v>0</v>
      </c>
      <c r="Z13" s="238">
        <v>0</v>
      </c>
      <c r="AA13" s="238">
        <v>0</v>
      </c>
      <c r="AB13" s="245"/>
      <c r="AC13" s="237">
        <v>0</v>
      </c>
      <c r="AD13" s="238">
        <v>0</v>
      </c>
      <c r="AE13" s="238">
        <v>0</v>
      </c>
      <c r="AF13" s="245"/>
      <c r="AG13" s="237">
        <v>0</v>
      </c>
      <c r="AH13" s="238">
        <v>0</v>
      </c>
      <c r="AI13" s="238">
        <v>0</v>
      </c>
      <c r="AJ13" s="245"/>
      <c r="AK13" s="237">
        <v>0</v>
      </c>
      <c r="AL13" s="238">
        <v>0</v>
      </c>
      <c r="AM13" s="238">
        <v>0</v>
      </c>
      <c r="AN13" s="245"/>
      <c r="AO13" s="237">
        <v>0</v>
      </c>
      <c r="AP13" s="238">
        <v>0</v>
      </c>
      <c r="AQ13" s="238">
        <v>0</v>
      </c>
      <c r="AR13" s="245"/>
      <c r="AS13" s="237">
        <v>0</v>
      </c>
      <c r="AT13" s="238">
        <v>0</v>
      </c>
      <c r="AU13" s="238">
        <v>0</v>
      </c>
    </row>
    <row r="14" spans="2:47" x14ac:dyDescent="0.2">
      <c r="B14" s="94">
        <v>4200</v>
      </c>
      <c r="C14" s="36" t="s">
        <v>41</v>
      </c>
      <c r="D14" s="21"/>
      <c r="E14" s="235">
        <f>SUM(E15:E16)</f>
        <v>0</v>
      </c>
      <c r="F14" s="236">
        <f>SUM(F15:F16)</f>
        <v>0</v>
      </c>
      <c r="G14" s="236">
        <f>SUM(G15:G16)</f>
        <v>0</v>
      </c>
      <c r="H14" s="245"/>
      <c r="I14" s="235">
        <f t="shared" ref="I14:K14" si="7">SUM(I15:I16)</f>
        <v>0</v>
      </c>
      <c r="J14" s="236">
        <f t="shared" si="7"/>
        <v>0</v>
      </c>
      <c r="K14" s="236">
        <f t="shared" si="7"/>
        <v>0</v>
      </c>
      <c r="L14" s="245"/>
      <c r="M14" s="235">
        <f t="shared" ref="M14:O14" si="8">SUM(M15:M16)</f>
        <v>0</v>
      </c>
      <c r="N14" s="236">
        <f t="shared" si="8"/>
        <v>0</v>
      </c>
      <c r="O14" s="236">
        <f t="shared" si="8"/>
        <v>0</v>
      </c>
      <c r="P14" s="245"/>
      <c r="Q14" s="235">
        <f t="shared" ref="Q14:S14" si="9">SUM(Q15:Q16)</f>
        <v>0</v>
      </c>
      <c r="R14" s="236">
        <f t="shared" si="9"/>
        <v>0</v>
      </c>
      <c r="S14" s="236">
        <f t="shared" si="9"/>
        <v>0</v>
      </c>
      <c r="T14" s="245"/>
      <c r="U14" s="235">
        <f t="shared" ref="U14:W14" si="10">SUM(U15:U16)</f>
        <v>0</v>
      </c>
      <c r="V14" s="236">
        <f t="shared" si="10"/>
        <v>0</v>
      </c>
      <c r="W14" s="236">
        <f t="shared" si="10"/>
        <v>0</v>
      </c>
      <c r="X14" s="245"/>
      <c r="Y14" s="235">
        <f t="shared" ref="Y14:AA14" si="11">SUM(Y15:Y16)</f>
        <v>0</v>
      </c>
      <c r="Z14" s="236">
        <f t="shared" si="11"/>
        <v>0</v>
      </c>
      <c r="AA14" s="236">
        <f t="shared" si="11"/>
        <v>0</v>
      </c>
      <c r="AB14" s="245"/>
      <c r="AC14" s="235">
        <f>SUM(AC15:AC16)</f>
        <v>0</v>
      </c>
      <c r="AD14" s="236">
        <f>SUM(AD15:AD16)</f>
        <v>0</v>
      </c>
      <c r="AE14" s="236">
        <f>SUM(AE15:AE16)</f>
        <v>0</v>
      </c>
      <c r="AF14" s="245"/>
      <c r="AG14" s="235">
        <f>SUM(AG15:AG16)</f>
        <v>0</v>
      </c>
      <c r="AH14" s="236">
        <f>SUM(AH15:AH16)</f>
        <v>0</v>
      </c>
      <c r="AI14" s="236">
        <f>SUM(AI15:AI16)</f>
        <v>0</v>
      </c>
      <c r="AJ14" s="245"/>
      <c r="AK14" s="235">
        <f>SUM(AK15:AK16)</f>
        <v>0</v>
      </c>
      <c r="AL14" s="236">
        <f>SUM(AL15:AL16)</f>
        <v>0</v>
      </c>
      <c r="AM14" s="236">
        <f>SUM(AM15:AM16)</f>
        <v>0</v>
      </c>
      <c r="AN14" s="245"/>
      <c r="AO14" s="235">
        <f>SUM(AO15:AO16)</f>
        <v>0</v>
      </c>
      <c r="AP14" s="236">
        <f>SUM(AP15:AP16)</f>
        <v>0</v>
      </c>
      <c r="AQ14" s="236">
        <f>SUM(AQ15:AQ16)</f>
        <v>0</v>
      </c>
      <c r="AR14" s="245"/>
      <c r="AS14" s="235">
        <f>SUM(AS15:AS16)</f>
        <v>0</v>
      </c>
      <c r="AT14" s="236">
        <f>SUM(AT15:AT16)</f>
        <v>0</v>
      </c>
      <c r="AU14" s="236">
        <f>SUM(AU15:AU16)</f>
        <v>0</v>
      </c>
    </row>
    <row r="15" spans="2:47" x14ac:dyDescent="0.2">
      <c r="B15" s="94">
        <v>4210</v>
      </c>
      <c r="C15" s="49"/>
      <c r="D15" s="50" t="s">
        <v>42</v>
      </c>
      <c r="E15" s="237">
        <f t="shared" ref="E15:G16" si="12">+I15+M15+Q15+U15+Y15+AC15+AG15+AK15+AO15+AS15</f>
        <v>0</v>
      </c>
      <c r="F15" s="238">
        <f t="shared" si="12"/>
        <v>0</v>
      </c>
      <c r="G15" s="238">
        <f t="shared" si="12"/>
        <v>0</v>
      </c>
      <c r="H15" s="245"/>
      <c r="I15" s="237">
        <v>0</v>
      </c>
      <c r="J15" s="238">
        <v>0</v>
      </c>
      <c r="K15" s="238">
        <v>0</v>
      </c>
      <c r="L15" s="245"/>
      <c r="M15" s="237">
        <v>0</v>
      </c>
      <c r="N15" s="238">
        <v>0</v>
      </c>
      <c r="O15" s="238">
        <v>0</v>
      </c>
      <c r="P15" s="245"/>
      <c r="Q15" s="237">
        <v>0</v>
      </c>
      <c r="R15" s="238">
        <v>0</v>
      </c>
      <c r="S15" s="238">
        <v>0</v>
      </c>
      <c r="T15" s="245"/>
      <c r="U15" s="237">
        <v>0</v>
      </c>
      <c r="V15" s="238">
        <v>0</v>
      </c>
      <c r="W15" s="238">
        <v>0</v>
      </c>
      <c r="X15" s="245"/>
      <c r="Y15" s="237">
        <v>0</v>
      </c>
      <c r="Z15" s="238">
        <v>0</v>
      </c>
      <c r="AA15" s="238">
        <v>0</v>
      </c>
      <c r="AB15" s="245"/>
      <c r="AC15" s="237">
        <v>0</v>
      </c>
      <c r="AD15" s="238">
        <v>0</v>
      </c>
      <c r="AE15" s="238">
        <v>0</v>
      </c>
      <c r="AF15" s="245"/>
      <c r="AG15" s="237">
        <v>0</v>
      </c>
      <c r="AH15" s="238">
        <v>0</v>
      </c>
      <c r="AI15" s="238">
        <v>0</v>
      </c>
      <c r="AJ15" s="245"/>
      <c r="AK15" s="237">
        <v>0</v>
      </c>
      <c r="AL15" s="238">
        <v>0</v>
      </c>
      <c r="AM15" s="238">
        <v>0</v>
      </c>
      <c r="AN15" s="245"/>
      <c r="AO15" s="237">
        <v>0</v>
      </c>
      <c r="AP15" s="238">
        <v>0</v>
      </c>
      <c r="AQ15" s="238">
        <v>0</v>
      </c>
      <c r="AR15" s="245"/>
      <c r="AS15" s="237">
        <v>0</v>
      </c>
      <c r="AT15" s="238">
        <v>0</v>
      </c>
      <c r="AU15" s="238">
        <v>0</v>
      </c>
    </row>
    <row r="16" spans="2:47" x14ac:dyDescent="0.2">
      <c r="B16" s="94">
        <v>4220</v>
      </c>
      <c r="C16" s="49"/>
      <c r="D16" s="50" t="s">
        <v>43</v>
      </c>
      <c r="E16" s="237">
        <f t="shared" si="12"/>
        <v>0</v>
      </c>
      <c r="F16" s="238">
        <f t="shared" si="12"/>
        <v>0</v>
      </c>
      <c r="G16" s="238">
        <f t="shared" si="12"/>
        <v>0</v>
      </c>
      <c r="H16" s="245"/>
      <c r="I16" s="237">
        <v>0</v>
      </c>
      <c r="J16" s="238">
        <v>0</v>
      </c>
      <c r="K16" s="238">
        <v>0</v>
      </c>
      <c r="L16" s="245"/>
      <c r="M16" s="237">
        <v>0</v>
      </c>
      <c r="N16" s="238">
        <v>0</v>
      </c>
      <c r="O16" s="238">
        <v>0</v>
      </c>
      <c r="P16" s="245"/>
      <c r="Q16" s="237">
        <v>0</v>
      </c>
      <c r="R16" s="238">
        <v>0</v>
      </c>
      <c r="S16" s="238">
        <v>0</v>
      </c>
      <c r="T16" s="245"/>
      <c r="U16" s="237">
        <v>0</v>
      </c>
      <c r="V16" s="238">
        <v>0</v>
      </c>
      <c r="W16" s="238">
        <v>0</v>
      </c>
      <c r="X16" s="245"/>
      <c r="Y16" s="237">
        <v>0</v>
      </c>
      <c r="Z16" s="238">
        <v>0</v>
      </c>
      <c r="AA16" s="238">
        <v>0</v>
      </c>
      <c r="AB16" s="245"/>
      <c r="AC16" s="237">
        <v>0</v>
      </c>
      <c r="AD16" s="238">
        <v>0</v>
      </c>
      <c r="AE16" s="238">
        <v>0</v>
      </c>
      <c r="AF16" s="245"/>
      <c r="AG16" s="237">
        <v>0</v>
      </c>
      <c r="AH16" s="238">
        <v>0</v>
      </c>
      <c r="AI16" s="238">
        <v>0</v>
      </c>
      <c r="AJ16" s="245"/>
      <c r="AK16" s="237">
        <v>0</v>
      </c>
      <c r="AL16" s="238">
        <v>0</v>
      </c>
      <c r="AM16" s="238">
        <v>0</v>
      </c>
      <c r="AN16" s="245"/>
      <c r="AO16" s="237">
        <v>0</v>
      </c>
      <c r="AP16" s="238">
        <v>0</v>
      </c>
      <c r="AQ16" s="238">
        <v>0</v>
      </c>
      <c r="AR16" s="245"/>
      <c r="AS16" s="237">
        <v>0</v>
      </c>
      <c r="AT16" s="238">
        <v>0</v>
      </c>
      <c r="AU16" s="238">
        <v>0</v>
      </c>
    </row>
    <row r="17" spans="2:47" x14ac:dyDescent="0.2">
      <c r="B17" s="94">
        <v>4300</v>
      </c>
      <c r="C17" s="36" t="s">
        <v>44</v>
      </c>
      <c r="D17" s="21"/>
      <c r="E17" s="235">
        <f>SUM(E18:E22)</f>
        <v>0</v>
      </c>
      <c r="F17" s="236">
        <f>SUM(F18:F22)</f>
        <v>0</v>
      </c>
      <c r="G17" s="236">
        <f>SUM(G18:G22)</f>
        <v>0</v>
      </c>
      <c r="H17" s="245"/>
      <c r="I17" s="235">
        <f t="shared" ref="I17:K17" si="13">SUM(I18:I22)</f>
        <v>0</v>
      </c>
      <c r="J17" s="236">
        <f t="shared" si="13"/>
        <v>0</v>
      </c>
      <c r="K17" s="236">
        <f t="shared" si="13"/>
        <v>0</v>
      </c>
      <c r="L17" s="245"/>
      <c r="M17" s="235">
        <f t="shared" ref="M17:O17" si="14">SUM(M18:M22)</f>
        <v>0</v>
      </c>
      <c r="N17" s="236">
        <f t="shared" si="14"/>
        <v>0</v>
      </c>
      <c r="O17" s="236">
        <f t="shared" si="14"/>
        <v>0</v>
      </c>
      <c r="P17" s="245"/>
      <c r="Q17" s="235">
        <f t="shared" ref="Q17:S17" si="15">SUM(Q18:Q22)</f>
        <v>0</v>
      </c>
      <c r="R17" s="236">
        <f t="shared" si="15"/>
        <v>0</v>
      </c>
      <c r="S17" s="236">
        <f t="shared" si="15"/>
        <v>0</v>
      </c>
      <c r="T17" s="245"/>
      <c r="U17" s="235">
        <f t="shared" ref="U17:W17" si="16">SUM(U18:U22)</f>
        <v>0</v>
      </c>
      <c r="V17" s="236">
        <f t="shared" si="16"/>
        <v>0</v>
      </c>
      <c r="W17" s="236">
        <f t="shared" si="16"/>
        <v>0</v>
      </c>
      <c r="X17" s="245"/>
      <c r="Y17" s="235">
        <f t="shared" ref="Y17:AA17" si="17">SUM(Y18:Y22)</f>
        <v>0</v>
      </c>
      <c r="Z17" s="236">
        <f t="shared" si="17"/>
        <v>0</v>
      </c>
      <c r="AA17" s="236">
        <f t="shared" si="17"/>
        <v>0</v>
      </c>
      <c r="AB17" s="245"/>
      <c r="AC17" s="235">
        <f>SUM(AC18:AC22)</f>
        <v>0</v>
      </c>
      <c r="AD17" s="236">
        <f>SUM(AD18:AD22)</f>
        <v>0</v>
      </c>
      <c r="AE17" s="236">
        <f>SUM(AE18:AE22)</f>
        <v>0</v>
      </c>
      <c r="AF17" s="245"/>
      <c r="AG17" s="235">
        <f>SUM(AG18:AG22)</f>
        <v>0</v>
      </c>
      <c r="AH17" s="236">
        <f>SUM(AH18:AH22)</f>
        <v>0</v>
      </c>
      <c r="AI17" s="236">
        <f>SUM(AI18:AI22)</f>
        <v>0</v>
      </c>
      <c r="AJ17" s="245"/>
      <c r="AK17" s="235">
        <f>SUM(AK18:AK22)</f>
        <v>0</v>
      </c>
      <c r="AL17" s="236">
        <f>SUM(AL18:AL22)</f>
        <v>0</v>
      </c>
      <c r="AM17" s="236">
        <f>SUM(AM18:AM22)</f>
        <v>0</v>
      </c>
      <c r="AN17" s="245"/>
      <c r="AO17" s="235">
        <f>SUM(AO18:AO22)</f>
        <v>0</v>
      </c>
      <c r="AP17" s="236">
        <f>SUM(AP18:AP22)</f>
        <v>0</v>
      </c>
      <c r="AQ17" s="236">
        <f>SUM(AQ18:AQ22)</f>
        <v>0</v>
      </c>
      <c r="AR17" s="245"/>
      <c r="AS17" s="235">
        <f>SUM(AS18:AS22)</f>
        <v>0</v>
      </c>
      <c r="AT17" s="236">
        <f>SUM(AT18:AT22)</f>
        <v>0</v>
      </c>
      <c r="AU17" s="236">
        <f>SUM(AU18:AU22)</f>
        <v>0</v>
      </c>
    </row>
    <row r="18" spans="2:47" x14ac:dyDescent="0.2">
      <c r="B18" s="94">
        <v>4310</v>
      </c>
      <c r="C18" s="49"/>
      <c r="D18" s="50" t="s">
        <v>45</v>
      </c>
      <c r="E18" s="237">
        <f t="shared" ref="E18:G22" si="18">+I18+M18+Q18+U18+Y18+AC18+AG18+AK18+AO18+AS18</f>
        <v>0</v>
      </c>
      <c r="F18" s="238">
        <f t="shared" si="18"/>
        <v>0</v>
      </c>
      <c r="G18" s="238">
        <f t="shared" si="18"/>
        <v>0</v>
      </c>
      <c r="H18" s="245"/>
      <c r="I18" s="237">
        <v>0</v>
      </c>
      <c r="J18" s="238">
        <v>0</v>
      </c>
      <c r="K18" s="238">
        <v>0</v>
      </c>
      <c r="L18" s="245"/>
      <c r="M18" s="237">
        <v>0</v>
      </c>
      <c r="N18" s="238">
        <v>0</v>
      </c>
      <c r="O18" s="238">
        <v>0</v>
      </c>
      <c r="P18" s="245"/>
      <c r="Q18" s="237">
        <v>0</v>
      </c>
      <c r="R18" s="238">
        <v>0</v>
      </c>
      <c r="S18" s="238">
        <v>0</v>
      </c>
      <c r="T18" s="245"/>
      <c r="U18" s="237">
        <v>0</v>
      </c>
      <c r="V18" s="238">
        <v>0</v>
      </c>
      <c r="W18" s="238">
        <v>0</v>
      </c>
      <c r="X18" s="245"/>
      <c r="Y18" s="237">
        <v>0</v>
      </c>
      <c r="Z18" s="238">
        <v>0</v>
      </c>
      <c r="AA18" s="238">
        <v>0</v>
      </c>
      <c r="AB18" s="245"/>
      <c r="AC18" s="237">
        <v>0</v>
      </c>
      <c r="AD18" s="238">
        <v>0</v>
      </c>
      <c r="AE18" s="238">
        <v>0</v>
      </c>
      <c r="AF18" s="245"/>
      <c r="AG18" s="237">
        <v>0</v>
      </c>
      <c r="AH18" s="238">
        <v>0</v>
      </c>
      <c r="AI18" s="238">
        <v>0</v>
      </c>
      <c r="AJ18" s="245"/>
      <c r="AK18" s="237">
        <v>0</v>
      </c>
      <c r="AL18" s="238">
        <v>0</v>
      </c>
      <c r="AM18" s="238">
        <v>0</v>
      </c>
      <c r="AN18" s="245"/>
      <c r="AO18" s="237">
        <v>0</v>
      </c>
      <c r="AP18" s="238">
        <v>0</v>
      </c>
      <c r="AQ18" s="238">
        <v>0</v>
      </c>
      <c r="AR18" s="245"/>
      <c r="AS18" s="237">
        <v>0</v>
      </c>
      <c r="AT18" s="238">
        <v>0</v>
      </c>
      <c r="AU18" s="238">
        <v>0</v>
      </c>
    </row>
    <row r="19" spans="2:47" x14ac:dyDescent="0.2">
      <c r="B19" s="94">
        <v>4320</v>
      </c>
      <c r="C19" s="49"/>
      <c r="D19" s="50" t="s">
        <v>46</v>
      </c>
      <c r="E19" s="237">
        <f t="shared" si="18"/>
        <v>0</v>
      </c>
      <c r="F19" s="238">
        <f t="shared" si="18"/>
        <v>0</v>
      </c>
      <c r="G19" s="238">
        <f t="shared" si="18"/>
        <v>0</v>
      </c>
      <c r="H19" s="245"/>
      <c r="I19" s="237">
        <v>0</v>
      </c>
      <c r="J19" s="238">
        <v>0</v>
      </c>
      <c r="K19" s="238">
        <v>0</v>
      </c>
      <c r="L19" s="245"/>
      <c r="M19" s="237">
        <v>0</v>
      </c>
      <c r="N19" s="238">
        <v>0</v>
      </c>
      <c r="O19" s="238">
        <v>0</v>
      </c>
      <c r="P19" s="245"/>
      <c r="Q19" s="237">
        <v>0</v>
      </c>
      <c r="R19" s="238">
        <v>0</v>
      </c>
      <c r="S19" s="238">
        <v>0</v>
      </c>
      <c r="T19" s="245"/>
      <c r="U19" s="237">
        <v>0</v>
      </c>
      <c r="V19" s="238">
        <v>0</v>
      </c>
      <c r="W19" s="238">
        <v>0</v>
      </c>
      <c r="X19" s="245"/>
      <c r="Y19" s="237">
        <v>0</v>
      </c>
      <c r="Z19" s="238">
        <v>0</v>
      </c>
      <c r="AA19" s="238">
        <v>0</v>
      </c>
      <c r="AB19" s="245"/>
      <c r="AC19" s="237">
        <v>0</v>
      </c>
      <c r="AD19" s="238">
        <v>0</v>
      </c>
      <c r="AE19" s="238">
        <v>0</v>
      </c>
      <c r="AF19" s="245"/>
      <c r="AG19" s="237">
        <v>0</v>
      </c>
      <c r="AH19" s="238">
        <v>0</v>
      </c>
      <c r="AI19" s="238">
        <v>0</v>
      </c>
      <c r="AJ19" s="245"/>
      <c r="AK19" s="237">
        <v>0</v>
      </c>
      <c r="AL19" s="238">
        <v>0</v>
      </c>
      <c r="AM19" s="238">
        <v>0</v>
      </c>
      <c r="AN19" s="245"/>
      <c r="AO19" s="237">
        <v>0</v>
      </c>
      <c r="AP19" s="238">
        <v>0</v>
      </c>
      <c r="AQ19" s="238">
        <v>0</v>
      </c>
      <c r="AR19" s="245"/>
      <c r="AS19" s="237">
        <v>0</v>
      </c>
      <c r="AT19" s="238">
        <v>0</v>
      </c>
      <c r="AU19" s="238">
        <v>0</v>
      </c>
    </row>
    <row r="20" spans="2:47" x14ac:dyDescent="0.2">
      <c r="B20" s="94">
        <v>4330</v>
      </c>
      <c r="C20" s="49"/>
      <c r="D20" s="50" t="s">
        <v>47</v>
      </c>
      <c r="E20" s="237">
        <f t="shared" si="18"/>
        <v>0</v>
      </c>
      <c r="F20" s="238">
        <f t="shared" si="18"/>
        <v>0</v>
      </c>
      <c r="G20" s="238">
        <f t="shared" si="18"/>
        <v>0</v>
      </c>
      <c r="H20" s="245"/>
      <c r="I20" s="237">
        <v>0</v>
      </c>
      <c r="J20" s="238">
        <v>0</v>
      </c>
      <c r="K20" s="238">
        <v>0</v>
      </c>
      <c r="L20" s="245"/>
      <c r="M20" s="237">
        <v>0</v>
      </c>
      <c r="N20" s="238">
        <v>0</v>
      </c>
      <c r="O20" s="238">
        <v>0</v>
      </c>
      <c r="P20" s="245"/>
      <c r="Q20" s="237">
        <v>0</v>
      </c>
      <c r="R20" s="238">
        <v>0</v>
      </c>
      <c r="S20" s="238">
        <v>0</v>
      </c>
      <c r="T20" s="245"/>
      <c r="U20" s="237">
        <v>0</v>
      </c>
      <c r="V20" s="238">
        <v>0</v>
      </c>
      <c r="W20" s="238">
        <v>0</v>
      </c>
      <c r="X20" s="245"/>
      <c r="Y20" s="237">
        <v>0</v>
      </c>
      <c r="Z20" s="238">
        <v>0</v>
      </c>
      <c r="AA20" s="238">
        <v>0</v>
      </c>
      <c r="AB20" s="245"/>
      <c r="AC20" s="237">
        <v>0</v>
      </c>
      <c r="AD20" s="238">
        <v>0</v>
      </c>
      <c r="AE20" s="238">
        <v>0</v>
      </c>
      <c r="AF20" s="245"/>
      <c r="AG20" s="237">
        <v>0</v>
      </c>
      <c r="AH20" s="238">
        <v>0</v>
      </c>
      <c r="AI20" s="238">
        <v>0</v>
      </c>
      <c r="AJ20" s="245"/>
      <c r="AK20" s="237">
        <v>0</v>
      </c>
      <c r="AL20" s="238">
        <v>0</v>
      </c>
      <c r="AM20" s="238">
        <v>0</v>
      </c>
      <c r="AN20" s="245"/>
      <c r="AO20" s="237">
        <v>0</v>
      </c>
      <c r="AP20" s="238">
        <v>0</v>
      </c>
      <c r="AQ20" s="238">
        <v>0</v>
      </c>
      <c r="AR20" s="245"/>
      <c r="AS20" s="237">
        <v>0</v>
      </c>
      <c r="AT20" s="238">
        <v>0</v>
      </c>
      <c r="AU20" s="238">
        <v>0</v>
      </c>
    </row>
    <row r="21" spans="2:47" x14ac:dyDescent="0.2">
      <c r="B21" s="94">
        <v>4340</v>
      </c>
      <c r="C21" s="49"/>
      <c r="D21" s="50" t="s">
        <v>48</v>
      </c>
      <c r="E21" s="237">
        <f t="shared" si="18"/>
        <v>0</v>
      </c>
      <c r="F21" s="238">
        <f t="shared" si="18"/>
        <v>0</v>
      </c>
      <c r="G21" s="238">
        <f t="shared" si="18"/>
        <v>0</v>
      </c>
      <c r="H21" s="245"/>
      <c r="I21" s="237">
        <v>0</v>
      </c>
      <c r="J21" s="238">
        <v>0</v>
      </c>
      <c r="K21" s="238">
        <v>0</v>
      </c>
      <c r="L21" s="245"/>
      <c r="M21" s="237">
        <v>0</v>
      </c>
      <c r="N21" s="238">
        <v>0</v>
      </c>
      <c r="O21" s="238">
        <v>0</v>
      </c>
      <c r="P21" s="245"/>
      <c r="Q21" s="237">
        <v>0</v>
      </c>
      <c r="R21" s="238">
        <v>0</v>
      </c>
      <c r="S21" s="238">
        <v>0</v>
      </c>
      <c r="T21" s="245"/>
      <c r="U21" s="237">
        <v>0</v>
      </c>
      <c r="V21" s="238">
        <v>0</v>
      </c>
      <c r="W21" s="238">
        <v>0</v>
      </c>
      <c r="X21" s="245"/>
      <c r="Y21" s="237">
        <v>0</v>
      </c>
      <c r="Z21" s="238">
        <v>0</v>
      </c>
      <c r="AA21" s="238">
        <v>0</v>
      </c>
      <c r="AB21" s="245"/>
      <c r="AC21" s="237">
        <v>0</v>
      </c>
      <c r="AD21" s="238">
        <v>0</v>
      </c>
      <c r="AE21" s="238">
        <v>0</v>
      </c>
      <c r="AF21" s="245"/>
      <c r="AG21" s="237">
        <v>0</v>
      </c>
      <c r="AH21" s="238">
        <v>0</v>
      </c>
      <c r="AI21" s="238">
        <v>0</v>
      </c>
      <c r="AJ21" s="245"/>
      <c r="AK21" s="237">
        <v>0</v>
      </c>
      <c r="AL21" s="238">
        <v>0</v>
      </c>
      <c r="AM21" s="238">
        <v>0</v>
      </c>
      <c r="AN21" s="245"/>
      <c r="AO21" s="237">
        <v>0</v>
      </c>
      <c r="AP21" s="238">
        <v>0</v>
      </c>
      <c r="AQ21" s="238">
        <v>0</v>
      </c>
      <c r="AR21" s="245"/>
      <c r="AS21" s="237">
        <v>0</v>
      </c>
      <c r="AT21" s="238">
        <v>0</v>
      </c>
      <c r="AU21" s="238">
        <v>0</v>
      </c>
    </row>
    <row r="22" spans="2:47" x14ac:dyDescent="0.2">
      <c r="B22" s="94">
        <v>4390</v>
      </c>
      <c r="C22" s="49"/>
      <c r="D22" s="50" t="s">
        <v>49</v>
      </c>
      <c r="E22" s="237">
        <f t="shared" si="18"/>
        <v>0</v>
      </c>
      <c r="F22" s="238">
        <f t="shared" si="18"/>
        <v>0</v>
      </c>
      <c r="G22" s="238">
        <f t="shared" si="18"/>
        <v>0</v>
      </c>
      <c r="H22" s="245"/>
      <c r="I22" s="237">
        <v>0</v>
      </c>
      <c r="J22" s="238">
        <v>0</v>
      </c>
      <c r="K22" s="238">
        <v>0</v>
      </c>
      <c r="L22" s="245"/>
      <c r="M22" s="237">
        <v>0</v>
      </c>
      <c r="N22" s="238">
        <v>0</v>
      </c>
      <c r="O22" s="238">
        <v>0</v>
      </c>
      <c r="P22" s="245"/>
      <c r="Q22" s="237">
        <v>0</v>
      </c>
      <c r="R22" s="238">
        <v>0</v>
      </c>
      <c r="S22" s="238">
        <v>0</v>
      </c>
      <c r="T22" s="245"/>
      <c r="U22" s="237">
        <v>0</v>
      </c>
      <c r="V22" s="238">
        <v>0</v>
      </c>
      <c r="W22" s="238">
        <v>0</v>
      </c>
      <c r="X22" s="245"/>
      <c r="Y22" s="237">
        <v>0</v>
      </c>
      <c r="Z22" s="238">
        <v>0</v>
      </c>
      <c r="AA22" s="238">
        <v>0</v>
      </c>
      <c r="AB22" s="245"/>
      <c r="AC22" s="237">
        <v>0</v>
      </c>
      <c r="AD22" s="238">
        <v>0</v>
      </c>
      <c r="AE22" s="238">
        <v>0</v>
      </c>
      <c r="AF22" s="245"/>
      <c r="AG22" s="237">
        <v>0</v>
      </c>
      <c r="AH22" s="238">
        <v>0</v>
      </c>
      <c r="AI22" s="238">
        <v>0</v>
      </c>
      <c r="AJ22" s="245"/>
      <c r="AK22" s="237">
        <v>0</v>
      </c>
      <c r="AL22" s="238">
        <v>0</v>
      </c>
      <c r="AM22" s="238">
        <v>0</v>
      </c>
      <c r="AN22" s="245"/>
      <c r="AO22" s="237">
        <v>0</v>
      </c>
      <c r="AP22" s="238">
        <v>0</v>
      </c>
      <c r="AQ22" s="238">
        <v>0</v>
      </c>
      <c r="AR22" s="245"/>
      <c r="AS22" s="237">
        <v>0</v>
      </c>
      <c r="AT22" s="238">
        <v>0</v>
      </c>
      <c r="AU22" s="238">
        <v>0</v>
      </c>
    </row>
    <row r="23" spans="2:47" x14ac:dyDescent="0.2">
      <c r="B23" s="94"/>
      <c r="C23" s="49"/>
      <c r="D23" s="50"/>
      <c r="E23" s="237"/>
      <c r="F23" s="238"/>
      <c r="G23" s="238"/>
      <c r="H23" s="245"/>
      <c r="I23" s="237"/>
      <c r="J23" s="238"/>
      <c r="K23" s="238"/>
      <c r="L23" s="245"/>
      <c r="M23" s="237"/>
      <c r="N23" s="238"/>
      <c r="O23" s="238"/>
      <c r="P23" s="245"/>
      <c r="Q23" s="237"/>
      <c r="R23" s="238"/>
      <c r="S23" s="238"/>
      <c r="T23" s="245"/>
      <c r="U23" s="237"/>
      <c r="V23" s="238"/>
      <c r="W23" s="238"/>
      <c r="X23" s="245"/>
      <c r="Y23" s="237"/>
      <c r="Z23" s="238"/>
      <c r="AA23" s="238"/>
      <c r="AB23" s="245"/>
      <c r="AC23" s="237"/>
      <c r="AD23" s="238"/>
      <c r="AE23" s="238"/>
      <c r="AF23" s="245"/>
      <c r="AG23" s="237"/>
      <c r="AH23" s="238"/>
      <c r="AI23" s="238"/>
      <c r="AJ23" s="245"/>
      <c r="AK23" s="237"/>
      <c r="AL23" s="238"/>
      <c r="AM23" s="238"/>
      <c r="AN23" s="245"/>
      <c r="AO23" s="237"/>
      <c r="AP23" s="238"/>
      <c r="AQ23" s="238"/>
      <c r="AR23" s="245"/>
      <c r="AS23" s="237"/>
      <c r="AT23" s="238"/>
      <c r="AU23" s="238"/>
    </row>
    <row r="24" spans="2:47" x14ac:dyDescent="0.2">
      <c r="B24" s="94">
        <v>4000</v>
      </c>
      <c r="C24" s="58" t="s">
        <v>50</v>
      </c>
      <c r="D24" s="59"/>
      <c r="E24" s="239">
        <f>+E6+E14+E17</f>
        <v>0</v>
      </c>
      <c r="F24" s="240">
        <f>+F6+F14+F17</f>
        <v>0</v>
      </c>
      <c r="G24" s="240">
        <f>+G6+G14+G17</f>
        <v>0</v>
      </c>
      <c r="H24" s="245"/>
      <c r="I24" s="239">
        <f t="shared" ref="I24:K24" si="19">+I6+I14+I17</f>
        <v>0</v>
      </c>
      <c r="J24" s="240">
        <f t="shared" si="19"/>
        <v>0</v>
      </c>
      <c r="K24" s="240">
        <f t="shared" si="19"/>
        <v>0</v>
      </c>
      <c r="L24" s="245"/>
      <c r="M24" s="239">
        <f t="shared" ref="M24:O24" si="20">+M6+M14+M17</f>
        <v>0</v>
      </c>
      <c r="N24" s="240">
        <f t="shared" si="20"/>
        <v>0</v>
      </c>
      <c r="O24" s="240">
        <f t="shared" si="20"/>
        <v>0</v>
      </c>
      <c r="P24" s="245"/>
      <c r="Q24" s="239">
        <f t="shared" ref="Q24:S24" si="21">+Q6+Q14+Q17</f>
        <v>0</v>
      </c>
      <c r="R24" s="240">
        <f t="shared" si="21"/>
        <v>0</v>
      </c>
      <c r="S24" s="240">
        <f t="shared" si="21"/>
        <v>0</v>
      </c>
      <c r="T24" s="245"/>
      <c r="U24" s="239">
        <f t="shared" ref="U24:W24" si="22">+U6+U14+U17</f>
        <v>0</v>
      </c>
      <c r="V24" s="240">
        <f t="shared" si="22"/>
        <v>0</v>
      </c>
      <c r="W24" s="240">
        <f t="shared" si="22"/>
        <v>0</v>
      </c>
      <c r="X24" s="245"/>
      <c r="Y24" s="239">
        <f t="shared" ref="Y24:AA24" si="23">+Y6+Y14+Y17</f>
        <v>0</v>
      </c>
      <c r="Z24" s="240">
        <f t="shared" si="23"/>
        <v>0</v>
      </c>
      <c r="AA24" s="240">
        <f t="shared" si="23"/>
        <v>0</v>
      </c>
      <c r="AB24" s="245"/>
      <c r="AC24" s="239">
        <f>+AC6+AC14+AC17</f>
        <v>0</v>
      </c>
      <c r="AD24" s="240">
        <f>+AD6+AD14+AD17</f>
        <v>0</v>
      </c>
      <c r="AE24" s="240">
        <f>+AE6+AE14+AE17</f>
        <v>0</v>
      </c>
      <c r="AF24" s="245"/>
      <c r="AG24" s="239">
        <f>+AG6+AG14+AG17</f>
        <v>0</v>
      </c>
      <c r="AH24" s="240">
        <f>+AH6+AH14+AH17</f>
        <v>0</v>
      </c>
      <c r="AI24" s="240">
        <f>+AI6+AI14+AI17</f>
        <v>0</v>
      </c>
      <c r="AJ24" s="245"/>
      <c r="AK24" s="239">
        <f>+AK6+AK14+AK17</f>
        <v>0</v>
      </c>
      <c r="AL24" s="240">
        <f>+AL6+AL14+AL17</f>
        <v>0</v>
      </c>
      <c r="AM24" s="240">
        <f>+AM6+AM14+AM17</f>
        <v>0</v>
      </c>
      <c r="AN24" s="245"/>
      <c r="AO24" s="239">
        <f>+AO6+AO14+AO17</f>
        <v>0</v>
      </c>
      <c r="AP24" s="240">
        <f>+AP6+AP14+AP17</f>
        <v>0</v>
      </c>
      <c r="AQ24" s="240">
        <f>+AQ6+AQ14+AQ17</f>
        <v>0</v>
      </c>
      <c r="AR24" s="245"/>
      <c r="AS24" s="239">
        <f>+AS6+AS14+AS17</f>
        <v>0</v>
      </c>
      <c r="AT24" s="240">
        <f>+AT6+AT14+AT17</f>
        <v>0</v>
      </c>
      <c r="AU24" s="240">
        <f>+AU6+AU14+AU17</f>
        <v>0</v>
      </c>
    </row>
    <row r="25" spans="2:47" x14ac:dyDescent="0.2">
      <c r="B25" s="94"/>
      <c r="C25" s="49"/>
      <c r="D25" s="21"/>
      <c r="E25" s="237"/>
      <c r="F25" s="238"/>
      <c r="G25" s="238"/>
      <c r="H25" s="245"/>
      <c r="I25" s="237"/>
      <c r="J25" s="238"/>
      <c r="K25" s="238"/>
      <c r="L25" s="245"/>
      <c r="M25" s="237"/>
      <c r="N25" s="238"/>
      <c r="O25" s="238"/>
      <c r="P25" s="245"/>
      <c r="Q25" s="237"/>
      <c r="R25" s="238"/>
      <c r="S25" s="238"/>
      <c r="T25" s="245"/>
      <c r="U25" s="237"/>
      <c r="V25" s="238"/>
      <c r="W25" s="238"/>
      <c r="X25" s="245"/>
      <c r="Y25" s="237"/>
      <c r="Z25" s="238"/>
      <c r="AA25" s="238"/>
      <c r="AB25" s="245"/>
      <c r="AC25" s="237"/>
      <c r="AD25" s="238"/>
      <c r="AE25" s="238"/>
      <c r="AF25" s="245"/>
      <c r="AG25" s="237"/>
      <c r="AH25" s="238"/>
      <c r="AI25" s="238"/>
      <c r="AJ25" s="245"/>
      <c r="AK25" s="237"/>
      <c r="AL25" s="238"/>
      <c r="AM25" s="238"/>
      <c r="AN25" s="245"/>
      <c r="AO25" s="237"/>
      <c r="AP25" s="238"/>
      <c r="AQ25" s="238"/>
      <c r="AR25" s="245"/>
      <c r="AS25" s="237"/>
      <c r="AT25" s="238"/>
      <c r="AU25" s="238"/>
    </row>
    <row r="26" spans="2:47" x14ac:dyDescent="0.2">
      <c r="B26" s="94"/>
      <c r="C26" s="20" t="s">
        <v>51</v>
      </c>
      <c r="D26" s="21"/>
      <c r="E26" s="237"/>
      <c r="F26" s="238"/>
      <c r="G26" s="238"/>
      <c r="H26" s="245"/>
      <c r="I26" s="237"/>
      <c r="J26" s="238"/>
      <c r="K26" s="238"/>
      <c r="L26" s="245"/>
      <c r="M26" s="237"/>
      <c r="N26" s="238"/>
      <c r="O26" s="238"/>
      <c r="P26" s="245"/>
      <c r="Q26" s="237"/>
      <c r="R26" s="238"/>
      <c r="S26" s="238"/>
      <c r="T26" s="245"/>
      <c r="U26" s="237"/>
      <c r="V26" s="238"/>
      <c r="W26" s="238"/>
      <c r="X26" s="245"/>
      <c r="Y26" s="237"/>
      <c r="Z26" s="238"/>
      <c r="AA26" s="238"/>
      <c r="AB26" s="245"/>
      <c r="AC26" s="237"/>
      <c r="AD26" s="238"/>
      <c r="AE26" s="238"/>
      <c r="AF26" s="245"/>
      <c r="AG26" s="237"/>
      <c r="AH26" s="238"/>
      <c r="AI26" s="238"/>
      <c r="AJ26" s="245"/>
      <c r="AK26" s="237"/>
      <c r="AL26" s="238"/>
      <c r="AM26" s="238"/>
      <c r="AN26" s="245"/>
      <c r="AO26" s="237"/>
      <c r="AP26" s="238"/>
      <c r="AQ26" s="238"/>
      <c r="AR26" s="245"/>
      <c r="AS26" s="237"/>
      <c r="AT26" s="238"/>
      <c r="AU26" s="238"/>
    </row>
    <row r="27" spans="2:47" x14ac:dyDescent="0.2">
      <c r="B27" s="94">
        <v>5100</v>
      </c>
      <c r="C27" s="36" t="s">
        <v>52</v>
      </c>
      <c r="D27" s="21"/>
      <c r="E27" s="235">
        <f>SUM(E28:E30)</f>
        <v>0</v>
      </c>
      <c r="F27" s="236">
        <f>SUM(F28:F30)</f>
        <v>0</v>
      </c>
      <c r="G27" s="236">
        <f>SUM(G28:G30)</f>
        <v>0</v>
      </c>
      <c r="H27" s="245"/>
      <c r="I27" s="235">
        <f t="shared" ref="I27:K27" si="24">SUM(I28:I30)</f>
        <v>0</v>
      </c>
      <c r="J27" s="236">
        <f t="shared" si="24"/>
        <v>0</v>
      </c>
      <c r="K27" s="236">
        <f t="shared" si="24"/>
        <v>0</v>
      </c>
      <c r="L27" s="245"/>
      <c r="M27" s="235">
        <f t="shared" ref="M27:O27" si="25">SUM(M28:M30)</f>
        <v>0</v>
      </c>
      <c r="N27" s="236">
        <f t="shared" si="25"/>
        <v>0</v>
      </c>
      <c r="O27" s="236">
        <f t="shared" si="25"/>
        <v>0</v>
      </c>
      <c r="P27" s="245"/>
      <c r="Q27" s="235">
        <f t="shared" ref="Q27:S27" si="26">SUM(Q28:Q30)</f>
        <v>0</v>
      </c>
      <c r="R27" s="236">
        <f t="shared" si="26"/>
        <v>0</v>
      </c>
      <c r="S27" s="236">
        <f t="shared" si="26"/>
        <v>0</v>
      </c>
      <c r="T27" s="245"/>
      <c r="U27" s="235">
        <f t="shared" ref="U27:W27" si="27">SUM(U28:U30)</f>
        <v>0</v>
      </c>
      <c r="V27" s="236">
        <f t="shared" si="27"/>
        <v>0</v>
      </c>
      <c r="W27" s="236">
        <f t="shared" si="27"/>
        <v>0</v>
      </c>
      <c r="X27" s="245"/>
      <c r="Y27" s="235">
        <f t="shared" ref="Y27:AA27" si="28">SUM(Y28:Y30)</f>
        <v>0</v>
      </c>
      <c r="Z27" s="236">
        <f t="shared" si="28"/>
        <v>0</v>
      </c>
      <c r="AA27" s="236">
        <f t="shared" si="28"/>
        <v>0</v>
      </c>
      <c r="AB27" s="245"/>
      <c r="AC27" s="235">
        <f>SUM(AC28:AC30)</f>
        <v>0</v>
      </c>
      <c r="AD27" s="236">
        <f>SUM(AD28:AD30)</f>
        <v>0</v>
      </c>
      <c r="AE27" s="236">
        <f>SUM(AE28:AE30)</f>
        <v>0</v>
      </c>
      <c r="AF27" s="245"/>
      <c r="AG27" s="235">
        <f>SUM(AG28:AG30)</f>
        <v>0</v>
      </c>
      <c r="AH27" s="236">
        <f>SUM(AH28:AH30)</f>
        <v>0</v>
      </c>
      <c r="AI27" s="236">
        <f>SUM(AI28:AI30)</f>
        <v>0</v>
      </c>
      <c r="AJ27" s="245"/>
      <c r="AK27" s="235">
        <f>SUM(AK28:AK30)</f>
        <v>0</v>
      </c>
      <c r="AL27" s="236">
        <f>SUM(AL28:AL30)</f>
        <v>0</v>
      </c>
      <c r="AM27" s="236">
        <f>SUM(AM28:AM30)</f>
        <v>0</v>
      </c>
      <c r="AN27" s="245"/>
      <c r="AO27" s="235">
        <f>SUM(AO28:AO30)</f>
        <v>0</v>
      </c>
      <c r="AP27" s="236">
        <f>SUM(AP28:AP30)</f>
        <v>0</v>
      </c>
      <c r="AQ27" s="236">
        <f>SUM(AQ28:AQ30)</f>
        <v>0</v>
      </c>
      <c r="AR27" s="245"/>
      <c r="AS27" s="235">
        <f>SUM(AS28:AS30)</f>
        <v>0</v>
      </c>
      <c r="AT27" s="236">
        <f>SUM(AT28:AT30)</f>
        <v>0</v>
      </c>
      <c r="AU27" s="236">
        <f>SUM(AU28:AU30)</f>
        <v>0</v>
      </c>
    </row>
    <row r="28" spans="2:47" x14ac:dyDescent="0.2">
      <c r="B28" s="94">
        <v>5110</v>
      </c>
      <c r="C28" s="49"/>
      <c r="D28" s="50" t="s">
        <v>53</v>
      </c>
      <c r="E28" s="237">
        <f t="shared" ref="E28:G30" si="29">+I28+M28+Q28+U28+Y28+AC28+AG28+AK28+AO28+AS28</f>
        <v>0</v>
      </c>
      <c r="F28" s="238">
        <f t="shared" si="29"/>
        <v>0</v>
      </c>
      <c r="G28" s="238">
        <f t="shared" si="29"/>
        <v>0</v>
      </c>
      <c r="H28" s="245"/>
      <c r="I28" s="237">
        <v>0</v>
      </c>
      <c r="J28" s="238">
        <v>0</v>
      </c>
      <c r="K28" s="238">
        <v>0</v>
      </c>
      <c r="L28" s="245"/>
      <c r="M28" s="237">
        <v>0</v>
      </c>
      <c r="N28" s="238">
        <v>0</v>
      </c>
      <c r="O28" s="238">
        <v>0</v>
      </c>
      <c r="P28" s="245"/>
      <c r="Q28" s="237">
        <v>0</v>
      </c>
      <c r="R28" s="238">
        <v>0</v>
      </c>
      <c r="S28" s="238">
        <v>0</v>
      </c>
      <c r="T28" s="245"/>
      <c r="U28" s="237">
        <v>0</v>
      </c>
      <c r="V28" s="238">
        <v>0</v>
      </c>
      <c r="W28" s="238">
        <v>0</v>
      </c>
      <c r="X28" s="245"/>
      <c r="Y28" s="237">
        <v>0</v>
      </c>
      <c r="Z28" s="238">
        <v>0</v>
      </c>
      <c r="AA28" s="238">
        <v>0</v>
      </c>
      <c r="AB28" s="245"/>
      <c r="AC28" s="237">
        <v>0</v>
      </c>
      <c r="AD28" s="238">
        <v>0</v>
      </c>
      <c r="AE28" s="238">
        <v>0</v>
      </c>
      <c r="AF28" s="245"/>
      <c r="AG28" s="237">
        <v>0</v>
      </c>
      <c r="AH28" s="238">
        <v>0</v>
      </c>
      <c r="AI28" s="238">
        <v>0</v>
      </c>
      <c r="AJ28" s="245"/>
      <c r="AK28" s="237">
        <v>0</v>
      </c>
      <c r="AL28" s="238">
        <v>0</v>
      </c>
      <c r="AM28" s="238">
        <v>0</v>
      </c>
      <c r="AN28" s="245"/>
      <c r="AO28" s="237">
        <v>0</v>
      </c>
      <c r="AP28" s="238">
        <v>0</v>
      </c>
      <c r="AQ28" s="238">
        <v>0</v>
      </c>
      <c r="AR28" s="245"/>
      <c r="AS28" s="237">
        <v>0</v>
      </c>
      <c r="AT28" s="238">
        <v>0</v>
      </c>
      <c r="AU28" s="238">
        <v>0</v>
      </c>
    </row>
    <row r="29" spans="2:47" x14ac:dyDescent="0.2">
      <c r="B29" s="94">
        <v>5120</v>
      </c>
      <c r="C29" s="49"/>
      <c r="D29" s="50" t="s">
        <v>54</v>
      </c>
      <c r="E29" s="237">
        <f t="shared" si="29"/>
        <v>0</v>
      </c>
      <c r="F29" s="238">
        <f t="shared" si="29"/>
        <v>0</v>
      </c>
      <c r="G29" s="238">
        <f t="shared" si="29"/>
        <v>0</v>
      </c>
      <c r="H29" s="245"/>
      <c r="I29" s="237">
        <v>0</v>
      </c>
      <c r="J29" s="238">
        <v>0</v>
      </c>
      <c r="K29" s="238">
        <v>0</v>
      </c>
      <c r="L29" s="245"/>
      <c r="M29" s="237">
        <v>0</v>
      </c>
      <c r="N29" s="238">
        <v>0</v>
      </c>
      <c r="O29" s="238">
        <v>0</v>
      </c>
      <c r="P29" s="245"/>
      <c r="Q29" s="237">
        <v>0</v>
      </c>
      <c r="R29" s="238">
        <v>0</v>
      </c>
      <c r="S29" s="238">
        <v>0</v>
      </c>
      <c r="T29" s="245"/>
      <c r="U29" s="237">
        <v>0</v>
      </c>
      <c r="V29" s="238">
        <v>0</v>
      </c>
      <c r="W29" s="238">
        <v>0</v>
      </c>
      <c r="X29" s="245"/>
      <c r="Y29" s="237">
        <v>0</v>
      </c>
      <c r="Z29" s="238">
        <v>0</v>
      </c>
      <c r="AA29" s="238">
        <v>0</v>
      </c>
      <c r="AB29" s="245"/>
      <c r="AC29" s="237">
        <v>0</v>
      </c>
      <c r="AD29" s="238">
        <v>0</v>
      </c>
      <c r="AE29" s="238">
        <v>0</v>
      </c>
      <c r="AF29" s="245"/>
      <c r="AG29" s="237">
        <v>0</v>
      </c>
      <c r="AH29" s="238">
        <v>0</v>
      </c>
      <c r="AI29" s="238">
        <v>0</v>
      </c>
      <c r="AJ29" s="245"/>
      <c r="AK29" s="237">
        <v>0</v>
      </c>
      <c r="AL29" s="238">
        <v>0</v>
      </c>
      <c r="AM29" s="238">
        <v>0</v>
      </c>
      <c r="AN29" s="245"/>
      <c r="AO29" s="237">
        <v>0</v>
      </c>
      <c r="AP29" s="238">
        <v>0</v>
      </c>
      <c r="AQ29" s="238">
        <v>0</v>
      </c>
      <c r="AR29" s="245"/>
      <c r="AS29" s="237">
        <v>0</v>
      </c>
      <c r="AT29" s="238">
        <v>0</v>
      </c>
      <c r="AU29" s="238">
        <v>0</v>
      </c>
    </row>
    <row r="30" spans="2:47" x14ac:dyDescent="0.2">
      <c r="B30" s="94">
        <v>5130</v>
      </c>
      <c r="C30" s="49"/>
      <c r="D30" s="50" t="s">
        <v>55</v>
      </c>
      <c r="E30" s="237">
        <f t="shared" si="29"/>
        <v>0</v>
      </c>
      <c r="F30" s="238">
        <f t="shared" si="29"/>
        <v>0</v>
      </c>
      <c r="G30" s="238">
        <f t="shared" si="29"/>
        <v>0</v>
      </c>
      <c r="H30" s="245"/>
      <c r="I30" s="237">
        <v>0</v>
      </c>
      <c r="J30" s="238">
        <v>0</v>
      </c>
      <c r="K30" s="238">
        <v>0</v>
      </c>
      <c r="L30" s="245"/>
      <c r="M30" s="237">
        <v>0</v>
      </c>
      <c r="N30" s="238">
        <v>0</v>
      </c>
      <c r="O30" s="238">
        <v>0</v>
      </c>
      <c r="P30" s="245"/>
      <c r="Q30" s="237">
        <v>0</v>
      </c>
      <c r="R30" s="238">
        <v>0</v>
      </c>
      <c r="S30" s="238">
        <v>0</v>
      </c>
      <c r="T30" s="245"/>
      <c r="U30" s="237">
        <v>0</v>
      </c>
      <c r="V30" s="238">
        <v>0</v>
      </c>
      <c r="W30" s="238">
        <v>0</v>
      </c>
      <c r="X30" s="245"/>
      <c r="Y30" s="237">
        <v>0</v>
      </c>
      <c r="Z30" s="238">
        <v>0</v>
      </c>
      <c r="AA30" s="238">
        <v>0</v>
      </c>
      <c r="AB30" s="245"/>
      <c r="AC30" s="237">
        <v>0</v>
      </c>
      <c r="AD30" s="238">
        <v>0</v>
      </c>
      <c r="AE30" s="238">
        <v>0</v>
      </c>
      <c r="AF30" s="245"/>
      <c r="AG30" s="237">
        <v>0</v>
      </c>
      <c r="AH30" s="238">
        <v>0</v>
      </c>
      <c r="AI30" s="238">
        <v>0</v>
      </c>
      <c r="AJ30" s="245"/>
      <c r="AK30" s="237">
        <v>0</v>
      </c>
      <c r="AL30" s="238">
        <v>0</v>
      </c>
      <c r="AM30" s="238">
        <v>0</v>
      </c>
      <c r="AN30" s="245"/>
      <c r="AO30" s="237">
        <v>0</v>
      </c>
      <c r="AP30" s="238">
        <v>0</v>
      </c>
      <c r="AQ30" s="238">
        <v>0</v>
      </c>
      <c r="AR30" s="245"/>
      <c r="AS30" s="237">
        <v>0</v>
      </c>
      <c r="AT30" s="238">
        <v>0</v>
      </c>
      <c r="AU30" s="238">
        <v>0</v>
      </c>
    </row>
    <row r="31" spans="2:47" x14ac:dyDescent="0.2">
      <c r="B31" s="94">
        <v>5200</v>
      </c>
      <c r="C31" s="36" t="s">
        <v>56</v>
      </c>
      <c r="D31" s="21"/>
      <c r="E31" s="235">
        <f>SUM(E32:E40)</f>
        <v>0</v>
      </c>
      <c r="F31" s="236">
        <f>SUM(F32:F40)</f>
        <v>0</v>
      </c>
      <c r="G31" s="236">
        <f>SUM(G32:G40)</f>
        <v>0</v>
      </c>
      <c r="H31" s="245"/>
      <c r="I31" s="235">
        <f t="shared" ref="I31:K31" si="30">SUM(I32:I40)</f>
        <v>0</v>
      </c>
      <c r="J31" s="236">
        <f t="shared" si="30"/>
        <v>0</v>
      </c>
      <c r="K31" s="236">
        <f t="shared" si="30"/>
        <v>0</v>
      </c>
      <c r="L31" s="245"/>
      <c r="M31" s="235">
        <f t="shared" ref="M31:O31" si="31">SUM(M32:M40)</f>
        <v>0</v>
      </c>
      <c r="N31" s="236">
        <f t="shared" si="31"/>
        <v>0</v>
      </c>
      <c r="O31" s="236">
        <f t="shared" si="31"/>
        <v>0</v>
      </c>
      <c r="P31" s="245"/>
      <c r="Q31" s="235">
        <f t="shared" ref="Q31:S31" si="32">SUM(Q32:Q40)</f>
        <v>0</v>
      </c>
      <c r="R31" s="236">
        <f t="shared" si="32"/>
        <v>0</v>
      </c>
      <c r="S31" s="236">
        <f t="shared" si="32"/>
        <v>0</v>
      </c>
      <c r="T31" s="245"/>
      <c r="U31" s="235">
        <f t="shared" ref="U31:W31" si="33">SUM(U32:U40)</f>
        <v>0</v>
      </c>
      <c r="V31" s="236">
        <f t="shared" si="33"/>
        <v>0</v>
      </c>
      <c r="W31" s="236">
        <f t="shared" si="33"/>
        <v>0</v>
      </c>
      <c r="X31" s="245"/>
      <c r="Y31" s="235">
        <f t="shared" ref="Y31:AA31" si="34">SUM(Y32:Y40)</f>
        <v>0</v>
      </c>
      <c r="Z31" s="236">
        <f t="shared" si="34"/>
        <v>0</v>
      </c>
      <c r="AA31" s="236">
        <f t="shared" si="34"/>
        <v>0</v>
      </c>
      <c r="AB31" s="245"/>
      <c r="AC31" s="235">
        <f>SUM(AC32:AC40)</f>
        <v>0</v>
      </c>
      <c r="AD31" s="236">
        <f>SUM(AD32:AD40)</f>
        <v>0</v>
      </c>
      <c r="AE31" s="236">
        <f>SUM(AE32:AE40)</f>
        <v>0</v>
      </c>
      <c r="AF31" s="245"/>
      <c r="AG31" s="235">
        <f>SUM(AG32:AG40)</f>
        <v>0</v>
      </c>
      <c r="AH31" s="236">
        <f>SUM(AH32:AH40)</f>
        <v>0</v>
      </c>
      <c r="AI31" s="236">
        <f>SUM(AI32:AI40)</f>
        <v>0</v>
      </c>
      <c r="AJ31" s="245"/>
      <c r="AK31" s="235">
        <f>SUM(AK32:AK40)</f>
        <v>0</v>
      </c>
      <c r="AL31" s="236">
        <f>SUM(AL32:AL40)</f>
        <v>0</v>
      </c>
      <c r="AM31" s="236">
        <f>SUM(AM32:AM40)</f>
        <v>0</v>
      </c>
      <c r="AN31" s="245"/>
      <c r="AO31" s="235">
        <f>SUM(AO32:AO40)</f>
        <v>0</v>
      </c>
      <c r="AP31" s="236">
        <f>SUM(AP32:AP40)</f>
        <v>0</v>
      </c>
      <c r="AQ31" s="236">
        <f>SUM(AQ32:AQ40)</f>
        <v>0</v>
      </c>
      <c r="AR31" s="245"/>
      <c r="AS31" s="235">
        <f>SUM(AS32:AS40)</f>
        <v>0</v>
      </c>
      <c r="AT31" s="236">
        <f>SUM(AT32:AT40)</f>
        <v>0</v>
      </c>
      <c r="AU31" s="236">
        <f>SUM(AU32:AU40)</f>
        <v>0</v>
      </c>
    </row>
    <row r="32" spans="2:47" x14ac:dyDescent="0.2">
      <c r="B32" s="94">
        <v>5210</v>
      </c>
      <c r="C32" s="49"/>
      <c r="D32" s="50" t="s">
        <v>57</v>
      </c>
      <c r="E32" s="237">
        <f t="shared" ref="E32:G40" si="35">+I32+M32+Q32+U32+Y32+AC32+AG32+AK32+AO32+AS32</f>
        <v>0</v>
      </c>
      <c r="F32" s="238">
        <f t="shared" si="35"/>
        <v>0</v>
      </c>
      <c r="G32" s="238">
        <f t="shared" si="35"/>
        <v>0</v>
      </c>
      <c r="H32" s="245"/>
      <c r="I32" s="237">
        <v>0</v>
      </c>
      <c r="J32" s="238">
        <v>0</v>
      </c>
      <c r="K32" s="238">
        <v>0</v>
      </c>
      <c r="L32" s="245"/>
      <c r="M32" s="237">
        <v>0</v>
      </c>
      <c r="N32" s="238">
        <v>0</v>
      </c>
      <c r="O32" s="238">
        <v>0</v>
      </c>
      <c r="P32" s="245"/>
      <c r="Q32" s="237">
        <v>0</v>
      </c>
      <c r="R32" s="238">
        <v>0</v>
      </c>
      <c r="S32" s="238">
        <v>0</v>
      </c>
      <c r="T32" s="245"/>
      <c r="U32" s="237">
        <v>0</v>
      </c>
      <c r="V32" s="238">
        <v>0</v>
      </c>
      <c r="W32" s="238">
        <v>0</v>
      </c>
      <c r="X32" s="245"/>
      <c r="Y32" s="237">
        <v>0</v>
      </c>
      <c r="Z32" s="238">
        <v>0</v>
      </c>
      <c r="AA32" s="238">
        <v>0</v>
      </c>
      <c r="AB32" s="245"/>
      <c r="AC32" s="237">
        <v>0</v>
      </c>
      <c r="AD32" s="238">
        <v>0</v>
      </c>
      <c r="AE32" s="238">
        <v>0</v>
      </c>
      <c r="AF32" s="245"/>
      <c r="AG32" s="237">
        <v>0</v>
      </c>
      <c r="AH32" s="238">
        <v>0</v>
      </c>
      <c r="AI32" s="238">
        <v>0</v>
      </c>
      <c r="AJ32" s="245"/>
      <c r="AK32" s="237">
        <v>0</v>
      </c>
      <c r="AL32" s="238">
        <v>0</v>
      </c>
      <c r="AM32" s="238">
        <v>0</v>
      </c>
      <c r="AN32" s="245"/>
      <c r="AO32" s="237">
        <v>0</v>
      </c>
      <c r="AP32" s="238">
        <v>0</v>
      </c>
      <c r="AQ32" s="238">
        <v>0</v>
      </c>
      <c r="AR32" s="245"/>
      <c r="AS32" s="237">
        <v>0</v>
      </c>
      <c r="AT32" s="238">
        <v>0</v>
      </c>
      <c r="AU32" s="238">
        <v>0</v>
      </c>
    </row>
    <row r="33" spans="2:47" x14ac:dyDescent="0.2">
      <c r="B33" s="94">
        <v>5220</v>
      </c>
      <c r="C33" s="49"/>
      <c r="D33" s="50" t="s">
        <v>58</v>
      </c>
      <c r="E33" s="237">
        <f t="shared" si="35"/>
        <v>0</v>
      </c>
      <c r="F33" s="238">
        <f t="shared" si="35"/>
        <v>0</v>
      </c>
      <c r="G33" s="238">
        <f t="shared" si="35"/>
        <v>0</v>
      </c>
      <c r="H33" s="245"/>
      <c r="I33" s="237">
        <v>0</v>
      </c>
      <c r="J33" s="238">
        <v>0</v>
      </c>
      <c r="K33" s="238">
        <v>0</v>
      </c>
      <c r="L33" s="245"/>
      <c r="M33" s="237">
        <v>0</v>
      </c>
      <c r="N33" s="238">
        <v>0</v>
      </c>
      <c r="O33" s="238">
        <v>0</v>
      </c>
      <c r="P33" s="245"/>
      <c r="Q33" s="237">
        <v>0</v>
      </c>
      <c r="R33" s="238">
        <v>0</v>
      </c>
      <c r="S33" s="238">
        <v>0</v>
      </c>
      <c r="T33" s="245"/>
      <c r="U33" s="237">
        <v>0</v>
      </c>
      <c r="V33" s="238">
        <v>0</v>
      </c>
      <c r="W33" s="238">
        <v>0</v>
      </c>
      <c r="X33" s="245"/>
      <c r="Y33" s="237">
        <v>0</v>
      </c>
      <c r="Z33" s="238">
        <v>0</v>
      </c>
      <c r="AA33" s="238">
        <v>0</v>
      </c>
      <c r="AB33" s="245"/>
      <c r="AC33" s="237">
        <v>0</v>
      </c>
      <c r="AD33" s="238">
        <v>0</v>
      </c>
      <c r="AE33" s="238">
        <v>0</v>
      </c>
      <c r="AF33" s="245"/>
      <c r="AG33" s="237">
        <v>0</v>
      </c>
      <c r="AH33" s="238">
        <v>0</v>
      </c>
      <c r="AI33" s="238">
        <v>0</v>
      </c>
      <c r="AJ33" s="245"/>
      <c r="AK33" s="237">
        <v>0</v>
      </c>
      <c r="AL33" s="238">
        <v>0</v>
      </c>
      <c r="AM33" s="238">
        <v>0</v>
      </c>
      <c r="AN33" s="245"/>
      <c r="AO33" s="237">
        <v>0</v>
      </c>
      <c r="AP33" s="238">
        <v>0</v>
      </c>
      <c r="AQ33" s="238">
        <v>0</v>
      </c>
      <c r="AR33" s="245"/>
      <c r="AS33" s="237">
        <v>0</v>
      </c>
      <c r="AT33" s="238">
        <v>0</v>
      </c>
      <c r="AU33" s="238">
        <v>0</v>
      </c>
    </row>
    <row r="34" spans="2:47" x14ac:dyDescent="0.2">
      <c r="B34" s="94">
        <v>5230</v>
      </c>
      <c r="C34" s="49"/>
      <c r="D34" s="50" t="s">
        <v>59</v>
      </c>
      <c r="E34" s="237">
        <f t="shared" si="35"/>
        <v>0</v>
      </c>
      <c r="F34" s="238">
        <f t="shared" si="35"/>
        <v>0</v>
      </c>
      <c r="G34" s="238">
        <f t="shared" si="35"/>
        <v>0</v>
      </c>
      <c r="H34" s="245"/>
      <c r="I34" s="237">
        <v>0</v>
      </c>
      <c r="J34" s="238">
        <v>0</v>
      </c>
      <c r="K34" s="238">
        <v>0</v>
      </c>
      <c r="L34" s="245"/>
      <c r="M34" s="237">
        <v>0</v>
      </c>
      <c r="N34" s="238">
        <v>0</v>
      </c>
      <c r="O34" s="238">
        <v>0</v>
      </c>
      <c r="P34" s="245"/>
      <c r="Q34" s="237">
        <v>0</v>
      </c>
      <c r="R34" s="238">
        <v>0</v>
      </c>
      <c r="S34" s="238">
        <v>0</v>
      </c>
      <c r="T34" s="245"/>
      <c r="U34" s="237">
        <v>0</v>
      </c>
      <c r="V34" s="238">
        <v>0</v>
      </c>
      <c r="W34" s="238">
        <v>0</v>
      </c>
      <c r="X34" s="245"/>
      <c r="Y34" s="237">
        <v>0</v>
      </c>
      <c r="Z34" s="238">
        <v>0</v>
      </c>
      <c r="AA34" s="238">
        <v>0</v>
      </c>
      <c r="AB34" s="245"/>
      <c r="AC34" s="237">
        <v>0</v>
      </c>
      <c r="AD34" s="238">
        <v>0</v>
      </c>
      <c r="AE34" s="238">
        <v>0</v>
      </c>
      <c r="AF34" s="245"/>
      <c r="AG34" s="237">
        <v>0</v>
      </c>
      <c r="AH34" s="238">
        <v>0</v>
      </c>
      <c r="AI34" s="238">
        <v>0</v>
      </c>
      <c r="AJ34" s="245"/>
      <c r="AK34" s="237">
        <v>0</v>
      </c>
      <c r="AL34" s="238">
        <v>0</v>
      </c>
      <c r="AM34" s="238">
        <v>0</v>
      </c>
      <c r="AN34" s="245"/>
      <c r="AO34" s="237">
        <v>0</v>
      </c>
      <c r="AP34" s="238">
        <v>0</v>
      </c>
      <c r="AQ34" s="238">
        <v>0</v>
      </c>
      <c r="AR34" s="245"/>
      <c r="AS34" s="237">
        <v>0</v>
      </c>
      <c r="AT34" s="238">
        <v>0</v>
      </c>
      <c r="AU34" s="238">
        <v>0</v>
      </c>
    </row>
    <row r="35" spans="2:47" x14ac:dyDescent="0.2">
      <c r="B35" s="94">
        <v>5240</v>
      </c>
      <c r="C35" s="49"/>
      <c r="D35" s="50" t="s">
        <v>60</v>
      </c>
      <c r="E35" s="237">
        <f t="shared" si="35"/>
        <v>0</v>
      </c>
      <c r="F35" s="238">
        <f t="shared" si="35"/>
        <v>0</v>
      </c>
      <c r="G35" s="238">
        <f t="shared" si="35"/>
        <v>0</v>
      </c>
      <c r="H35" s="245"/>
      <c r="I35" s="237">
        <v>0</v>
      </c>
      <c r="J35" s="238">
        <v>0</v>
      </c>
      <c r="K35" s="238">
        <v>0</v>
      </c>
      <c r="L35" s="245"/>
      <c r="M35" s="237">
        <v>0</v>
      </c>
      <c r="N35" s="238">
        <v>0</v>
      </c>
      <c r="O35" s="238">
        <v>0</v>
      </c>
      <c r="P35" s="245"/>
      <c r="Q35" s="237">
        <v>0</v>
      </c>
      <c r="R35" s="238">
        <v>0</v>
      </c>
      <c r="S35" s="238">
        <v>0</v>
      </c>
      <c r="T35" s="245"/>
      <c r="U35" s="237">
        <v>0</v>
      </c>
      <c r="V35" s="238">
        <v>0</v>
      </c>
      <c r="W35" s="238">
        <v>0</v>
      </c>
      <c r="X35" s="245"/>
      <c r="Y35" s="237">
        <v>0</v>
      </c>
      <c r="Z35" s="238">
        <v>0</v>
      </c>
      <c r="AA35" s="238">
        <v>0</v>
      </c>
      <c r="AB35" s="245"/>
      <c r="AC35" s="237">
        <v>0</v>
      </c>
      <c r="AD35" s="238">
        <v>0</v>
      </c>
      <c r="AE35" s="238">
        <v>0</v>
      </c>
      <c r="AF35" s="245"/>
      <c r="AG35" s="237">
        <v>0</v>
      </c>
      <c r="AH35" s="238">
        <v>0</v>
      </c>
      <c r="AI35" s="238">
        <v>0</v>
      </c>
      <c r="AJ35" s="245"/>
      <c r="AK35" s="237">
        <v>0</v>
      </c>
      <c r="AL35" s="238">
        <v>0</v>
      </c>
      <c r="AM35" s="238">
        <v>0</v>
      </c>
      <c r="AN35" s="245"/>
      <c r="AO35" s="237">
        <v>0</v>
      </c>
      <c r="AP35" s="238">
        <v>0</v>
      </c>
      <c r="AQ35" s="238">
        <v>0</v>
      </c>
      <c r="AR35" s="245"/>
      <c r="AS35" s="237">
        <v>0</v>
      </c>
      <c r="AT35" s="238">
        <v>0</v>
      </c>
      <c r="AU35" s="238">
        <v>0</v>
      </c>
    </row>
    <row r="36" spans="2:47" x14ac:dyDescent="0.2">
      <c r="B36" s="94">
        <v>5250</v>
      </c>
      <c r="C36" s="49"/>
      <c r="D36" s="50" t="s">
        <v>61</v>
      </c>
      <c r="E36" s="237">
        <f t="shared" si="35"/>
        <v>0</v>
      </c>
      <c r="F36" s="238">
        <f t="shared" si="35"/>
        <v>0</v>
      </c>
      <c r="G36" s="238">
        <f t="shared" si="35"/>
        <v>0</v>
      </c>
      <c r="H36" s="245"/>
      <c r="I36" s="237">
        <v>0</v>
      </c>
      <c r="J36" s="238">
        <v>0</v>
      </c>
      <c r="K36" s="238">
        <v>0</v>
      </c>
      <c r="L36" s="245"/>
      <c r="M36" s="237">
        <v>0</v>
      </c>
      <c r="N36" s="238">
        <v>0</v>
      </c>
      <c r="O36" s="238">
        <v>0</v>
      </c>
      <c r="P36" s="245"/>
      <c r="Q36" s="237">
        <v>0</v>
      </c>
      <c r="R36" s="238">
        <v>0</v>
      </c>
      <c r="S36" s="238">
        <v>0</v>
      </c>
      <c r="T36" s="245"/>
      <c r="U36" s="237">
        <v>0</v>
      </c>
      <c r="V36" s="238">
        <v>0</v>
      </c>
      <c r="W36" s="238">
        <v>0</v>
      </c>
      <c r="X36" s="245"/>
      <c r="Y36" s="237">
        <v>0</v>
      </c>
      <c r="Z36" s="238">
        <v>0</v>
      </c>
      <c r="AA36" s="238">
        <v>0</v>
      </c>
      <c r="AB36" s="245"/>
      <c r="AC36" s="237">
        <v>0</v>
      </c>
      <c r="AD36" s="238">
        <v>0</v>
      </c>
      <c r="AE36" s="238">
        <v>0</v>
      </c>
      <c r="AF36" s="245"/>
      <c r="AG36" s="237">
        <v>0</v>
      </c>
      <c r="AH36" s="238">
        <v>0</v>
      </c>
      <c r="AI36" s="238">
        <v>0</v>
      </c>
      <c r="AJ36" s="245"/>
      <c r="AK36" s="237">
        <v>0</v>
      </c>
      <c r="AL36" s="238">
        <v>0</v>
      </c>
      <c r="AM36" s="238">
        <v>0</v>
      </c>
      <c r="AN36" s="245"/>
      <c r="AO36" s="237">
        <v>0</v>
      </c>
      <c r="AP36" s="238">
        <v>0</v>
      </c>
      <c r="AQ36" s="238">
        <v>0</v>
      </c>
      <c r="AR36" s="245"/>
      <c r="AS36" s="237">
        <v>0</v>
      </c>
      <c r="AT36" s="238">
        <v>0</v>
      </c>
      <c r="AU36" s="238">
        <v>0</v>
      </c>
    </row>
    <row r="37" spans="2:47" x14ac:dyDescent="0.2">
      <c r="B37" s="94">
        <v>5260</v>
      </c>
      <c r="C37" s="49"/>
      <c r="D37" s="50" t="s">
        <v>62</v>
      </c>
      <c r="E37" s="237">
        <f t="shared" si="35"/>
        <v>0</v>
      </c>
      <c r="F37" s="238">
        <f t="shared" si="35"/>
        <v>0</v>
      </c>
      <c r="G37" s="238">
        <f t="shared" si="35"/>
        <v>0</v>
      </c>
      <c r="H37" s="245"/>
      <c r="I37" s="237">
        <v>0</v>
      </c>
      <c r="J37" s="238">
        <v>0</v>
      </c>
      <c r="K37" s="238">
        <v>0</v>
      </c>
      <c r="L37" s="245"/>
      <c r="M37" s="237">
        <v>0</v>
      </c>
      <c r="N37" s="238">
        <v>0</v>
      </c>
      <c r="O37" s="238">
        <v>0</v>
      </c>
      <c r="P37" s="245"/>
      <c r="Q37" s="237">
        <v>0</v>
      </c>
      <c r="R37" s="238">
        <v>0</v>
      </c>
      <c r="S37" s="238">
        <v>0</v>
      </c>
      <c r="T37" s="245"/>
      <c r="U37" s="237">
        <v>0</v>
      </c>
      <c r="V37" s="238">
        <v>0</v>
      </c>
      <c r="W37" s="238">
        <v>0</v>
      </c>
      <c r="X37" s="245"/>
      <c r="Y37" s="237">
        <v>0</v>
      </c>
      <c r="Z37" s="238">
        <v>0</v>
      </c>
      <c r="AA37" s="238">
        <v>0</v>
      </c>
      <c r="AB37" s="245"/>
      <c r="AC37" s="237">
        <v>0</v>
      </c>
      <c r="AD37" s="238">
        <v>0</v>
      </c>
      <c r="AE37" s="238">
        <v>0</v>
      </c>
      <c r="AF37" s="245"/>
      <c r="AG37" s="237">
        <v>0</v>
      </c>
      <c r="AH37" s="238">
        <v>0</v>
      </c>
      <c r="AI37" s="238">
        <v>0</v>
      </c>
      <c r="AJ37" s="245"/>
      <c r="AK37" s="237">
        <v>0</v>
      </c>
      <c r="AL37" s="238">
        <v>0</v>
      </c>
      <c r="AM37" s="238">
        <v>0</v>
      </c>
      <c r="AN37" s="245"/>
      <c r="AO37" s="237">
        <v>0</v>
      </c>
      <c r="AP37" s="238">
        <v>0</v>
      </c>
      <c r="AQ37" s="238">
        <v>0</v>
      </c>
      <c r="AR37" s="245"/>
      <c r="AS37" s="237">
        <v>0</v>
      </c>
      <c r="AT37" s="238">
        <v>0</v>
      </c>
      <c r="AU37" s="238">
        <v>0</v>
      </c>
    </row>
    <row r="38" spans="2:47" x14ac:dyDescent="0.2">
      <c r="B38" s="94">
        <v>5270</v>
      </c>
      <c r="C38" s="49"/>
      <c r="D38" s="50" t="s">
        <v>63</v>
      </c>
      <c r="E38" s="237">
        <f t="shared" si="35"/>
        <v>0</v>
      </c>
      <c r="F38" s="238">
        <f t="shared" si="35"/>
        <v>0</v>
      </c>
      <c r="G38" s="238">
        <f t="shared" si="35"/>
        <v>0</v>
      </c>
      <c r="H38" s="245"/>
      <c r="I38" s="237">
        <v>0</v>
      </c>
      <c r="J38" s="238">
        <v>0</v>
      </c>
      <c r="K38" s="238">
        <v>0</v>
      </c>
      <c r="L38" s="245"/>
      <c r="M38" s="237">
        <v>0</v>
      </c>
      <c r="N38" s="238">
        <v>0</v>
      </c>
      <c r="O38" s="238">
        <v>0</v>
      </c>
      <c r="P38" s="245"/>
      <c r="Q38" s="237">
        <v>0</v>
      </c>
      <c r="R38" s="238">
        <v>0</v>
      </c>
      <c r="S38" s="238">
        <v>0</v>
      </c>
      <c r="T38" s="245"/>
      <c r="U38" s="237">
        <v>0</v>
      </c>
      <c r="V38" s="238">
        <v>0</v>
      </c>
      <c r="W38" s="238">
        <v>0</v>
      </c>
      <c r="X38" s="245"/>
      <c r="Y38" s="237">
        <v>0</v>
      </c>
      <c r="Z38" s="238">
        <v>0</v>
      </c>
      <c r="AA38" s="238">
        <v>0</v>
      </c>
      <c r="AB38" s="245"/>
      <c r="AC38" s="237">
        <v>0</v>
      </c>
      <c r="AD38" s="238">
        <v>0</v>
      </c>
      <c r="AE38" s="238">
        <v>0</v>
      </c>
      <c r="AF38" s="245"/>
      <c r="AG38" s="237">
        <v>0</v>
      </c>
      <c r="AH38" s="238">
        <v>0</v>
      </c>
      <c r="AI38" s="238">
        <v>0</v>
      </c>
      <c r="AJ38" s="245"/>
      <c r="AK38" s="237">
        <v>0</v>
      </c>
      <c r="AL38" s="238">
        <v>0</v>
      </c>
      <c r="AM38" s="238">
        <v>0</v>
      </c>
      <c r="AN38" s="245"/>
      <c r="AO38" s="237">
        <v>0</v>
      </c>
      <c r="AP38" s="238">
        <v>0</v>
      </c>
      <c r="AQ38" s="238">
        <v>0</v>
      </c>
      <c r="AR38" s="245"/>
      <c r="AS38" s="237">
        <v>0</v>
      </c>
      <c r="AT38" s="238">
        <v>0</v>
      </c>
      <c r="AU38" s="238">
        <v>0</v>
      </c>
    </row>
    <row r="39" spans="2:47" x14ac:dyDescent="0.2">
      <c r="B39" s="94">
        <v>5280</v>
      </c>
      <c r="C39" s="49"/>
      <c r="D39" s="50" t="s">
        <v>64</v>
      </c>
      <c r="E39" s="237">
        <f t="shared" si="35"/>
        <v>0</v>
      </c>
      <c r="F39" s="238">
        <f t="shared" si="35"/>
        <v>0</v>
      </c>
      <c r="G39" s="238">
        <f t="shared" si="35"/>
        <v>0</v>
      </c>
      <c r="H39" s="245"/>
      <c r="I39" s="237">
        <v>0</v>
      </c>
      <c r="J39" s="238">
        <v>0</v>
      </c>
      <c r="K39" s="238">
        <v>0</v>
      </c>
      <c r="L39" s="245"/>
      <c r="M39" s="237">
        <v>0</v>
      </c>
      <c r="N39" s="238">
        <v>0</v>
      </c>
      <c r="O39" s="238">
        <v>0</v>
      </c>
      <c r="P39" s="245"/>
      <c r="Q39" s="237">
        <v>0</v>
      </c>
      <c r="R39" s="238">
        <v>0</v>
      </c>
      <c r="S39" s="238">
        <v>0</v>
      </c>
      <c r="T39" s="245"/>
      <c r="U39" s="237">
        <v>0</v>
      </c>
      <c r="V39" s="238">
        <v>0</v>
      </c>
      <c r="W39" s="238">
        <v>0</v>
      </c>
      <c r="X39" s="245"/>
      <c r="Y39" s="237">
        <v>0</v>
      </c>
      <c r="Z39" s="238">
        <v>0</v>
      </c>
      <c r="AA39" s="238">
        <v>0</v>
      </c>
      <c r="AB39" s="245"/>
      <c r="AC39" s="237">
        <v>0</v>
      </c>
      <c r="AD39" s="238">
        <v>0</v>
      </c>
      <c r="AE39" s="238">
        <v>0</v>
      </c>
      <c r="AF39" s="245"/>
      <c r="AG39" s="237">
        <v>0</v>
      </c>
      <c r="AH39" s="238">
        <v>0</v>
      </c>
      <c r="AI39" s="238">
        <v>0</v>
      </c>
      <c r="AJ39" s="245"/>
      <c r="AK39" s="237">
        <v>0</v>
      </c>
      <c r="AL39" s="238">
        <v>0</v>
      </c>
      <c r="AM39" s="238">
        <v>0</v>
      </c>
      <c r="AN39" s="245"/>
      <c r="AO39" s="237">
        <v>0</v>
      </c>
      <c r="AP39" s="238">
        <v>0</v>
      </c>
      <c r="AQ39" s="238">
        <v>0</v>
      </c>
      <c r="AR39" s="245"/>
      <c r="AS39" s="237">
        <v>0</v>
      </c>
      <c r="AT39" s="238">
        <v>0</v>
      </c>
      <c r="AU39" s="238">
        <v>0</v>
      </c>
    </row>
    <row r="40" spans="2:47" x14ac:dyDescent="0.2">
      <c r="B40" s="94">
        <v>5290</v>
      </c>
      <c r="C40" s="49"/>
      <c r="D40" s="50" t="s">
        <v>65</v>
      </c>
      <c r="E40" s="237">
        <f t="shared" si="35"/>
        <v>0</v>
      </c>
      <c r="F40" s="238">
        <f t="shared" si="35"/>
        <v>0</v>
      </c>
      <c r="G40" s="238">
        <f t="shared" si="35"/>
        <v>0</v>
      </c>
      <c r="H40" s="245"/>
      <c r="I40" s="237">
        <v>0</v>
      </c>
      <c r="J40" s="238">
        <v>0</v>
      </c>
      <c r="K40" s="238">
        <v>0</v>
      </c>
      <c r="L40" s="245"/>
      <c r="M40" s="237">
        <v>0</v>
      </c>
      <c r="N40" s="238">
        <v>0</v>
      </c>
      <c r="O40" s="238">
        <v>0</v>
      </c>
      <c r="P40" s="245"/>
      <c r="Q40" s="237">
        <v>0</v>
      </c>
      <c r="R40" s="238">
        <v>0</v>
      </c>
      <c r="S40" s="238">
        <v>0</v>
      </c>
      <c r="T40" s="245"/>
      <c r="U40" s="237">
        <v>0</v>
      </c>
      <c r="V40" s="238">
        <v>0</v>
      </c>
      <c r="W40" s="238">
        <v>0</v>
      </c>
      <c r="X40" s="245"/>
      <c r="Y40" s="237">
        <v>0</v>
      </c>
      <c r="Z40" s="238">
        <v>0</v>
      </c>
      <c r="AA40" s="238">
        <v>0</v>
      </c>
      <c r="AB40" s="245"/>
      <c r="AC40" s="237">
        <v>0</v>
      </c>
      <c r="AD40" s="238">
        <v>0</v>
      </c>
      <c r="AE40" s="238">
        <v>0</v>
      </c>
      <c r="AF40" s="245"/>
      <c r="AG40" s="237">
        <v>0</v>
      </c>
      <c r="AH40" s="238">
        <v>0</v>
      </c>
      <c r="AI40" s="238">
        <v>0</v>
      </c>
      <c r="AJ40" s="245"/>
      <c r="AK40" s="237">
        <v>0</v>
      </c>
      <c r="AL40" s="238">
        <v>0</v>
      </c>
      <c r="AM40" s="238">
        <v>0</v>
      </c>
      <c r="AN40" s="245"/>
      <c r="AO40" s="237">
        <v>0</v>
      </c>
      <c r="AP40" s="238">
        <v>0</v>
      </c>
      <c r="AQ40" s="238">
        <v>0</v>
      </c>
      <c r="AR40" s="245"/>
      <c r="AS40" s="237">
        <v>0</v>
      </c>
      <c r="AT40" s="238">
        <v>0</v>
      </c>
      <c r="AU40" s="238">
        <v>0</v>
      </c>
    </row>
    <row r="41" spans="2:47" x14ac:dyDescent="0.2">
      <c r="B41" s="94">
        <v>5300</v>
      </c>
      <c r="C41" s="36" t="s">
        <v>66</v>
      </c>
      <c r="D41" s="21"/>
      <c r="E41" s="235">
        <f>SUM(E42:E44)</f>
        <v>0</v>
      </c>
      <c r="F41" s="236">
        <f>SUM(F42:F44)</f>
        <v>0</v>
      </c>
      <c r="G41" s="236">
        <f>SUM(G42:G44)</f>
        <v>0</v>
      </c>
      <c r="H41" s="245"/>
      <c r="I41" s="235">
        <f t="shared" ref="I41:K41" si="36">SUM(I42:I44)</f>
        <v>0</v>
      </c>
      <c r="J41" s="236">
        <f t="shared" si="36"/>
        <v>0</v>
      </c>
      <c r="K41" s="236">
        <f t="shared" si="36"/>
        <v>0</v>
      </c>
      <c r="L41" s="245"/>
      <c r="M41" s="235">
        <f t="shared" ref="M41:O41" si="37">SUM(M42:M44)</f>
        <v>0</v>
      </c>
      <c r="N41" s="236">
        <f t="shared" si="37"/>
        <v>0</v>
      </c>
      <c r="O41" s="236">
        <f t="shared" si="37"/>
        <v>0</v>
      </c>
      <c r="P41" s="245"/>
      <c r="Q41" s="235">
        <f t="shared" ref="Q41:S41" si="38">SUM(Q42:Q44)</f>
        <v>0</v>
      </c>
      <c r="R41" s="236">
        <f t="shared" si="38"/>
        <v>0</v>
      </c>
      <c r="S41" s="236">
        <f t="shared" si="38"/>
        <v>0</v>
      </c>
      <c r="T41" s="245"/>
      <c r="U41" s="235">
        <f t="shared" ref="U41:W41" si="39">SUM(U42:U44)</f>
        <v>0</v>
      </c>
      <c r="V41" s="236">
        <f t="shared" si="39"/>
        <v>0</v>
      </c>
      <c r="W41" s="236">
        <f t="shared" si="39"/>
        <v>0</v>
      </c>
      <c r="X41" s="245"/>
      <c r="Y41" s="235">
        <f t="shared" ref="Y41:AA41" si="40">SUM(Y42:Y44)</f>
        <v>0</v>
      </c>
      <c r="Z41" s="236">
        <f t="shared" si="40"/>
        <v>0</v>
      </c>
      <c r="AA41" s="236">
        <f t="shared" si="40"/>
        <v>0</v>
      </c>
      <c r="AB41" s="245"/>
      <c r="AC41" s="235">
        <f>SUM(AC42:AC44)</f>
        <v>0</v>
      </c>
      <c r="AD41" s="236">
        <f>SUM(AD42:AD44)</f>
        <v>0</v>
      </c>
      <c r="AE41" s="236">
        <f>SUM(AE42:AE44)</f>
        <v>0</v>
      </c>
      <c r="AF41" s="245"/>
      <c r="AG41" s="235">
        <f>SUM(AG42:AG44)</f>
        <v>0</v>
      </c>
      <c r="AH41" s="236">
        <f>SUM(AH42:AH44)</f>
        <v>0</v>
      </c>
      <c r="AI41" s="236">
        <f>SUM(AI42:AI44)</f>
        <v>0</v>
      </c>
      <c r="AJ41" s="245"/>
      <c r="AK41" s="235">
        <f>SUM(AK42:AK44)</f>
        <v>0</v>
      </c>
      <c r="AL41" s="236">
        <f>SUM(AL42:AL44)</f>
        <v>0</v>
      </c>
      <c r="AM41" s="236">
        <f>SUM(AM42:AM44)</f>
        <v>0</v>
      </c>
      <c r="AN41" s="245"/>
      <c r="AO41" s="235">
        <f>SUM(AO42:AO44)</f>
        <v>0</v>
      </c>
      <c r="AP41" s="236">
        <f>SUM(AP42:AP44)</f>
        <v>0</v>
      </c>
      <c r="AQ41" s="236">
        <f>SUM(AQ42:AQ44)</f>
        <v>0</v>
      </c>
      <c r="AR41" s="245"/>
      <c r="AS41" s="235">
        <f>SUM(AS42:AS44)</f>
        <v>0</v>
      </c>
      <c r="AT41" s="236">
        <f>SUM(AT42:AT44)</f>
        <v>0</v>
      </c>
      <c r="AU41" s="236">
        <f>SUM(AU42:AU44)</f>
        <v>0</v>
      </c>
    </row>
    <row r="42" spans="2:47" x14ac:dyDescent="0.2">
      <c r="B42" s="94">
        <v>5310</v>
      </c>
      <c r="C42" s="49"/>
      <c r="D42" s="50" t="s">
        <v>67</v>
      </c>
      <c r="E42" s="237">
        <f t="shared" ref="E42:G44" si="41">+I42+M42+Q42+U42+Y42+AC42+AG42+AK42+AO42+AS42</f>
        <v>0</v>
      </c>
      <c r="F42" s="238">
        <f t="shared" si="41"/>
        <v>0</v>
      </c>
      <c r="G42" s="238">
        <f t="shared" si="41"/>
        <v>0</v>
      </c>
      <c r="H42" s="245"/>
      <c r="I42" s="237">
        <v>0</v>
      </c>
      <c r="J42" s="238">
        <v>0</v>
      </c>
      <c r="K42" s="238">
        <v>0</v>
      </c>
      <c r="L42" s="245"/>
      <c r="M42" s="237">
        <v>0</v>
      </c>
      <c r="N42" s="238">
        <v>0</v>
      </c>
      <c r="O42" s="238">
        <v>0</v>
      </c>
      <c r="P42" s="245"/>
      <c r="Q42" s="237">
        <v>0</v>
      </c>
      <c r="R42" s="238">
        <v>0</v>
      </c>
      <c r="S42" s="238">
        <v>0</v>
      </c>
      <c r="T42" s="245"/>
      <c r="U42" s="237">
        <v>0</v>
      </c>
      <c r="V42" s="238">
        <v>0</v>
      </c>
      <c r="W42" s="238">
        <v>0</v>
      </c>
      <c r="X42" s="245"/>
      <c r="Y42" s="237">
        <v>0</v>
      </c>
      <c r="Z42" s="238">
        <v>0</v>
      </c>
      <c r="AA42" s="238">
        <v>0</v>
      </c>
      <c r="AB42" s="245"/>
      <c r="AC42" s="237">
        <v>0</v>
      </c>
      <c r="AD42" s="238">
        <v>0</v>
      </c>
      <c r="AE42" s="238">
        <v>0</v>
      </c>
      <c r="AF42" s="245"/>
      <c r="AG42" s="237">
        <v>0</v>
      </c>
      <c r="AH42" s="238">
        <v>0</v>
      </c>
      <c r="AI42" s="238">
        <v>0</v>
      </c>
      <c r="AJ42" s="245"/>
      <c r="AK42" s="237">
        <v>0</v>
      </c>
      <c r="AL42" s="238">
        <v>0</v>
      </c>
      <c r="AM42" s="238">
        <v>0</v>
      </c>
      <c r="AN42" s="245"/>
      <c r="AO42" s="237">
        <v>0</v>
      </c>
      <c r="AP42" s="238">
        <v>0</v>
      </c>
      <c r="AQ42" s="238">
        <v>0</v>
      </c>
      <c r="AR42" s="245"/>
      <c r="AS42" s="237">
        <v>0</v>
      </c>
      <c r="AT42" s="238">
        <v>0</v>
      </c>
      <c r="AU42" s="238">
        <v>0</v>
      </c>
    </row>
    <row r="43" spans="2:47" x14ac:dyDescent="0.2">
      <c r="B43" s="94">
        <v>5320</v>
      </c>
      <c r="C43" s="49"/>
      <c r="D43" s="50" t="s">
        <v>68</v>
      </c>
      <c r="E43" s="237">
        <f t="shared" si="41"/>
        <v>0</v>
      </c>
      <c r="F43" s="238">
        <f t="shared" si="41"/>
        <v>0</v>
      </c>
      <c r="G43" s="238">
        <f t="shared" si="41"/>
        <v>0</v>
      </c>
      <c r="H43" s="245"/>
      <c r="I43" s="237">
        <v>0</v>
      </c>
      <c r="J43" s="238">
        <v>0</v>
      </c>
      <c r="K43" s="238">
        <v>0</v>
      </c>
      <c r="L43" s="245"/>
      <c r="M43" s="237">
        <v>0</v>
      </c>
      <c r="N43" s="238">
        <v>0</v>
      </c>
      <c r="O43" s="238">
        <v>0</v>
      </c>
      <c r="P43" s="245"/>
      <c r="Q43" s="237">
        <v>0</v>
      </c>
      <c r="R43" s="238">
        <v>0</v>
      </c>
      <c r="S43" s="238">
        <v>0</v>
      </c>
      <c r="T43" s="245"/>
      <c r="U43" s="237">
        <v>0</v>
      </c>
      <c r="V43" s="238">
        <v>0</v>
      </c>
      <c r="W43" s="238">
        <v>0</v>
      </c>
      <c r="X43" s="245"/>
      <c r="Y43" s="237">
        <v>0</v>
      </c>
      <c r="Z43" s="238">
        <v>0</v>
      </c>
      <c r="AA43" s="238">
        <v>0</v>
      </c>
      <c r="AB43" s="245"/>
      <c r="AC43" s="237">
        <v>0</v>
      </c>
      <c r="AD43" s="238">
        <v>0</v>
      </c>
      <c r="AE43" s="238">
        <v>0</v>
      </c>
      <c r="AF43" s="245"/>
      <c r="AG43" s="237">
        <v>0</v>
      </c>
      <c r="AH43" s="238">
        <v>0</v>
      </c>
      <c r="AI43" s="238">
        <v>0</v>
      </c>
      <c r="AJ43" s="245"/>
      <c r="AK43" s="237">
        <v>0</v>
      </c>
      <c r="AL43" s="238">
        <v>0</v>
      </c>
      <c r="AM43" s="238">
        <v>0</v>
      </c>
      <c r="AN43" s="245"/>
      <c r="AO43" s="237">
        <v>0</v>
      </c>
      <c r="AP43" s="238">
        <v>0</v>
      </c>
      <c r="AQ43" s="238">
        <v>0</v>
      </c>
      <c r="AR43" s="245"/>
      <c r="AS43" s="237">
        <v>0</v>
      </c>
      <c r="AT43" s="238">
        <v>0</v>
      </c>
      <c r="AU43" s="238">
        <v>0</v>
      </c>
    </row>
    <row r="44" spans="2:47" x14ac:dyDescent="0.2">
      <c r="B44" s="94">
        <v>5330</v>
      </c>
      <c r="C44" s="49"/>
      <c r="D44" s="50" t="s">
        <v>69</v>
      </c>
      <c r="E44" s="237">
        <f t="shared" si="41"/>
        <v>0</v>
      </c>
      <c r="F44" s="238">
        <f t="shared" si="41"/>
        <v>0</v>
      </c>
      <c r="G44" s="238">
        <f t="shared" si="41"/>
        <v>0</v>
      </c>
      <c r="H44" s="245"/>
      <c r="I44" s="237">
        <v>0</v>
      </c>
      <c r="J44" s="238">
        <v>0</v>
      </c>
      <c r="K44" s="238">
        <v>0</v>
      </c>
      <c r="L44" s="245"/>
      <c r="M44" s="237">
        <v>0</v>
      </c>
      <c r="N44" s="238">
        <v>0</v>
      </c>
      <c r="O44" s="238">
        <v>0</v>
      </c>
      <c r="P44" s="245"/>
      <c r="Q44" s="237">
        <v>0</v>
      </c>
      <c r="R44" s="238">
        <v>0</v>
      </c>
      <c r="S44" s="238">
        <v>0</v>
      </c>
      <c r="T44" s="245"/>
      <c r="U44" s="237">
        <v>0</v>
      </c>
      <c r="V44" s="238">
        <v>0</v>
      </c>
      <c r="W44" s="238">
        <v>0</v>
      </c>
      <c r="X44" s="245"/>
      <c r="Y44" s="237">
        <v>0</v>
      </c>
      <c r="Z44" s="238">
        <v>0</v>
      </c>
      <c r="AA44" s="238">
        <v>0</v>
      </c>
      <c r="AB44" s="245"/>
      <c r="AC44" s="237">
        <v>0</v>
      </c>
      <c r="AD44" s="238">
        <v>0</v>
      </c>
      <c r="AE44" s="238">
        <v>0</v>
      </c>
      <c r="AF44" s="245"/>
      <c r="AG44" s="237">
        <v>0</v>
      </c>
      <c r="AH44" s="238">
        <v>0</v>
      </c>
      <c r="AI44" s="238">
        <v>0</v>
      </c>
      <c r="AJ44" s="245"/>
      <c r="AK44" s="237">
        <v>0</v>
      </c>
      <c r="AL44" s="238">
        <v>0</v>
      </c>
      <c r="AM44" s="238">
        <v>0</v>
      </c>
      <c r="AN44" s="245"/>
      <c r="AO44" s="237">
        <v>0</v>
      </c>
      <c r="AP44" s="238">
        <v>0</v>
      </c>
      <c r="AQ44" s="238">
        <v>0</v>
      </c>
      <c r="AR44" s="245"/>
      <c r="AS44" s="237">
        <v>0</v>
      </c>
      <c r="AT44" s="238">
        <v>0</v>
      </c>
      <c r="AU44" s="238">
        <v>0</v>
      </c>
    </row>
    <row r="45" spans="2:47" x14ac:dyDescent="0.2">
      <c r="B45" s="94">
        <v>5400</v>
      </c>
      <c r="C45" s="36" t="s">
        <v>70</v>
      </c>
      <c r="D45" s="21"/>
      <c r="E45" s="235">
        <f>SUM(E46:E50)</f>
        <v>0</v>
      </c>
      <c r="F45" s="236">
        <f>SUM(F46:F50)</f>
        <v>0</v>
      </c>
      <c r="G45" s="236">
        <f>SUM(G46:G50)</f>
        <v>0</v>
      </c>
      <c r="H45" s="245"/>
      <c r="I45" s="235">
        <f t="shared" ref="I45:K45" si="42">SUM(I46:I50)</f>
        <v>0</v>
      </c>
      <c r="J45" s="236">
        <f t="shared" si="42"/>
        <v>0</v>
      </c>
      <c r="K45" s="236">
        <f t="shared" si="42"/>
        <v>0</v>
      </c>
      <c r="L45" s="245"/>
      <c r="M45" s="235">
        <f t="shared" ref="M45:O45" si="43">SUM(M46:M50)</f>
        <v>0</v>
      </c>
      <c r="N45" s="236">
        <f t="shared" si="43"/>
        <v>0</v>
      </c>
      <c r="O45" s="236">
        <f t="shared" si="43"/>
        <v>0</v>
      </c>
      <c r="P45" s="245"/>
      <c r="Q45" s="235">
        <f t="shared" ref="Q45:S45" si="44">SUM(Q46:Q50)</f>
        <v>0</v>
      </c>
      <c r="R45" s="236">
        <f t="shared" si="44"/>
        <v>0</v>
      </c>
      <c r="S45" s="236">
        <f t="shared" si="44"/>
        <v>0</v>
      </c>
      <c r="T45" s="245"/>
      <c r="U45" s="235">
        <f t="shared" ref="U45:W45" si="45">SUM(U46:U50)</f>
        <v>0</v>
      </c>
      <c r="V45" s="236">
        <f t="shared" si="45"/>
        <v>0</v>
      </c>
      <c r="W45" s="236">
        <f t="shared" si="45"/>
        <v>0</v>
      </c>
      <c r="X45" s="245"/>
      <c r="Y45" s="235">
        <f t="shared" ref="Y45:AA45" si="46">SUM(Y46:Y50)</f>
        <v>0</v>
      </c>
      <c r="Z45" s="236">
        <f t="shared" si="46"/>
        <v>0</v>
      </c>
      <c r="AA45" s="236">
        <f t="shared" si="46"/>
        <v>0</v>
      </c>
      <c r="AB45" s="245"/>
      <c r="AC45" s="235">
        <f>SUM(AC46:AC50)</f>
        <v>0</v>
      </c>
      <c r="AD45" s="236">
        <f>SUM(AD46:AD50)</f>
        <v>0</v>
      </c>
      <c r="AE45" s="236">
        <f>SUM(AE46:AE50)</f>
        <v>0</v>
      </c>
      <c r="AF45" s="245"/>
      <c r="AG45" s="235">
        <f>SUM(AG46:AG50)</f>
        <v>0</v>
      </c>
      <c r="AH45" s="236">
        <f>SUM(AH46:AH50)</f>
        <v>0</v>
      </c>
      <c r="AI45" s="236">
        <f>SUM(AI46:AI50)</f>
        <v>0</v>
      </c>
      <c r="AJ45" s="245"/>
      <c r="AK45" s="235">
        <f>SUM(AK46:AK50)</f>
        <v>0</v>
      </c>
      <c r="AL45" s="236">
        <f>SUM(AL46:AL50)</f>
        <v>0</v>
      </c>
      <c r="AM45" s="236">
        <f>SUM(AM46:AM50)</f>
        <v>0</v>
      </c>
      <c r="AN45" s="245"/>
      <c r="AO45" s="235">
        <f>SUM(AO46:AO50)</f>
        <v>0</v>
      </c>
      <c r="AP45" s="236">
        <f>SUM(AP46:AP50)</f>
        <v>0</v>
      </c>
      <c r="AQ45" s="236">
        <f>SUM(AQ46:AQ50)</f>
        <v>0</v>
      </c>
      <c r="AR45" s="245"/>
      <c r="AS45" s="235">
        <f>SUM(AS46:AS50)</f>
        <v>0</v>
      </c>
      <c r="AT45" s="236">
        <f>SUM(AT46:AT50)</f>
        <v>0</v>
      </c>
      <c r="AU45" s="236">
        <f>SUM(AU46:AU50)</f>
        <v>0</v>
      </c>
    </row>
    <row r="46" spans="2:47" x14ac:dyDescent="0.2">
      <c r="B46" s="94">
        <v>5410</v>
      </c>
      <c r="C46" s="49"/>
      <c r="D46" s="50" t="s">
        <v>71</v>
      </c>
      <c r="E46" s="237">
        <f t="shared" ref="E46:G50" si="47">+I46+M46+Q46+U46+Y46+AC46+AG46+AK46+AO46+AS46</f>
        <v>0</v>
      </c>
      <c r="F46" s="238">
        <f t="shared" si="47"/>
        <v>0</v>
      </c>
      <c r="G46" s="238">
        <f t="shared" si="47"/>
        <v>0</v>
      </c>
      <c r="H46" s="245"/>
      <c r="I46" s="237">
        <v>0</v>
      </c>
      <c r="J46" s="238">
        <v>0</v>
      </c>
      <c r="K46" s="238">
        <v>0</v>
      </c>
      <c r="L46" s="245"/>
      <c r="M46" s="237">
        <v>0</v>
      </c>
      <c r="N46" s="238">
        <v>0</v>
      </c>
      <c r="O46" s="238">
        <v>0</v>
      </c>
      <c r="P46" s="245"/>
      <c r="Q46" s="237">
        <v>0</v>
      </c>
      <c r="R46" s="238">
        <v>0</v>
      </c>
      <c r="S46" s="238">
        <v>0</v>
      </c>
      <c r="T46" s="245"/>
      <c r="U46" s="237">
        <v>0</v>
      </c>
      <c r="V46" s="238">
        <v>0</v>
      </c>
      <c r="W46" s="238">
        <v>0</v>
      </c>
      <c r="X46" s="245"/>
      <c r="Y46" s="237">
        <v>0</v>
      </c>
      <c r="Z46" s="238">
        <v>0</v>
      </c>
      <c r="AA46" s="238">
        <v>0</v>
      </c>
      <c r="AB46" s="245"/>
      <c r="AC46" s="237">
        <v>0</v>
      </c>
      <c r="AD46" s="238">
        <v>0</v>
      </c>
      <c r="AE46" s="238">
        <v>0</v>
      </c>
      <c r="AF46" s="245"/>
      <c r="AG46" s="237">
        <v>0</v>
      </c>
      <c r="AH46" s="238">
        <v>0</v>
      </c>
      <c r="AI46" s="238">
        <v>0</v>
      </c>
      <c r="AJ46" s="245"/>
      <c r="AK46" s="237">
        <v>0</v>
      </c>
      <c r="AL46" s="238">
        <v>0</v>
      </c>
      <c r="AM46" s="238">
        <v>0</v>
      </c>
      <c r="AN46" s="245"/>
      <c r="AO46" s="237">
        <v>0</v>
      </c>
      <c r="AP46" s="238">
        <v>0</v>
      </c>
      <c r="AQ46" s="238">
        <v>0</v>
      </c>
      <c r="AR46" s="245"/>
      <c r="AS46" s="237">
        <v>0</v>
      </c>
      <c r="AT46" s="238">
        <v>0</v>
      </c>
      <c r="AU46" s="238">
        <v>0</v>
      </c>
    </row>
    <row r="47" spans="2:47" x14ac:dyDescent="0.2">
      <c r="B47" s="94">
        <v>5420</v>
      </c>
      <c r="C47" s="49"/>
      <c r="D47" s="50" t="s">
        <v>72</v>
      </c>
      <c r="E47" s="237">
        <f t="shared" si="47"/>
        <v>0</v>
      </c>
      <c r="F47" s="238">
        <f t="shared" si="47"/>
        <v>0</v>
      </c>
      <c r="G47" s="238">
        <f t="shared" si="47"/>
        <v>0</v>
      </c>
      <c r="H47" s="245"/>
      <c r="I47" s="237">
        <v>0</v>
      </c>
      <c r="J47" s="238">
        <v>0</v>
      </c>
      <c r="K47" s="238">
        <v>0</v>
      </c>
      <c r="L47" s="245"/>
      <c r="M47" s="237">
        <v>0</v>
      </c>
      <c r="N47" s="238">
        <v>0</v>
      </c>
      <c r="O47" s="238">
        <v>0</v>
      </c>
      <c r="P47" s="245"/>
      <c r="Q47" s="237">
        <v>0</v>
      </c>
      <c r="R47" s="238">
        <v>0</v>
      </c>
      <c r="S47" s="238">
        <v>0</v>
      </c>
      <c r="T47" s="245"/>
      <c r="U47" s="237">
        <v>0</v>
      </c>
      <c r="V47" s="238">
        <v>0</v>
      </c>
      <c r="W47" s="238">
        <v>0</v>
      </c>
      <c r="X47" s="245"/>
      <c r="Y47" s="237">
        <v>0</v>
      </c>
      <c r="Z47" s="238">
        <v>0</v>
      </c>
      <c r="AA47" s="238">
        <v>0</v>
      </c>
      <c r="AB47" s="245"/>
      <c r="AC47" s="237">
        <v>0</v>
      </c>
      <c r="AD47" s="238">
        <v>0</v>
      </c>
      <c r="AE47" s="238">
        <v>0</v>
      </c>
      <c r="AF47" s="245"/>
      <c r="AG47" s="237">
        <v>0</v>
      </c>
      <c r="AH47" s="238">
        <v>0</v>
      </c>
      <c r="AI47" s="238">
        <v>0</v>
      </c>
      <c r="AJ47" s="245"/>
      <c r="AK47" s="237">
        <v>0</v>
      </c>
      <c r="AL47" s="238">
        <v>0</v>
      </c>
      <c r="AM47" s="238">
        <v>0</v>
      </c>
      <c r="AN47" s="245"/>
      <c r="AO47" s="237">
        <v>0</v>
      </c>
      <c r="AP47" s="238">
        <v>0</v>
      </c>
      <c r="AQ47" s="238">
        <v>0</v>
      </c>
      <c r="AR47" s="245"/>
      <c r="AS47" s="237">
        <v>0</v>
      </c>
      <c r="AT47" s="238">
        <v>0</v>
      </c>
      <c r="AU47" s="238">
        <v>0</v>
      </c>
    </row>
    <row r="48" spans="2:47" x14ac:dyDescent="0.2">
      <c r="B48" s="94">
        <v>5430</v>
      </c>
      <c r="C48" s="49"/>
      <c r="D48" s="50" t="s">
        <v>73</v>
      </c>
      <c r="E48" s="237">
        <f t="shared" si="47"/>
        <v>0</v>
      </c>
      <c r="F48" s="238">
        <f t="shared" si="47"/>
        <v>0</v>
      </c>
      <c r="G48" s="238">
        <f t="shared" si="47"/>
        <v>0</v>
      </c>
      <c r="H48" s="245"/>
      <c r="I48" s="237">
        <v>0</v>
      </c>
      <c r="J48" s="238">
        <v>0</v>
      </c>
      <c r="K48" s="238">
        <v>0</v>
      </c>
      <c r="L48" s="245"/>
      <c r="M48" s="237">
        <v>0</v>
      </c>
      <c r="N48" s="238">
        <v>0</v>
      </c>
      <c r="O48" s="238">
        <v>0</v>
      </c>
      <c r="P48" s="245"/>
      <c r="Q48" s="237">
        <v>0</v>
      </c>
      <c r="R48" s="238">
        <v>0</v>
      </c>
      <c r="S48" s="238">
        <v>0</v>
      </c>
      <c r="T48" s="245"/>
      <c r="U48" s="237">
        <v>0</v>
      </c>
      <c r="V48" s="238">
        <v>0</v>
      </c>
      <c r="W48" s="238">
        <v>0</v>
      </c>
      <c r="X48" s="245"/>
      <c r="Y48" s="237">
        <v>0</v>
      </c>
      <c r="Z48" s="238">
        <v>0</v>
      </c>
      <c r="AA48" s="238">
        <v>0</v>
      </c>
      <c r="AB48" s="245"/>
      <c r="AC48" s="237">
        <v>0</v>
      </c>
      <c r="AD48" s="238">
        <v>0</v>
      </c>
      <c r="AE48" s="238">
        <v>0</v>
      </c>
      <c r="AF48" s="245"/>
      <c r="AG48" s="237">
        <v>0</v>
      </c>
      <c r="AH48" s="238">
        <v>0</v>
      </c>
      <c r="AI48" s="238">
        <v>0</v>
      </c>
      <c r="AJ48" s="245"/>
      <c r="AK48" s="237">
        <v>0</v>
      </c>
      <c r="AL48" s="238">
        <v>0</v>
      </c>
      <c r="AM48" s="238">
        <v>0</v>
      </c>
      <c r="AN48" s="245"/>
      <c r="AO48" s="237">
        <v>0</v>
      </c>
      <c r="AP48" s="238">
        <v>0</v>
      </c>
      <c r="AQ48" s="238">
        <v>0</v>
      </c>
      <c r="AR48" s="245"/>
      <c r="AS48" s="237">
        <v>0</v>
      </c>
      <c r="AT48" s="238">
        <v>0</v>
      </c>
      <c r="AU48" s="238">
        <v>0</v>
      </c>
    </row>
    <row r="49" spans="2:47" x14ac:dyDescent="0.2">
      <c r="B49" s="94">
        <v>5440</v>
      </c>
      <c r="C49" s="49"/>
      <c r="D49" s="50" t="s">
        <v>74</v>
      </c>
      <c r="E49" s="237">
        <f t="shared" si="47"/>
        <v>0</v>
      </c>
      <c r="F49" s="238">
        <f t="shared" si="47"/>
        <v>0</v>
      </c>
      <c r="G49" s="238">
        <f t="shared" si="47"/>
        <v>0</v>
      </c>
      <c r="H49" s="245"/>
      <c r="I49" s="237">
        <v>0</v>
      </c>
      <c r="J49" s="238">
        <v>0</v>
      </c>
      <c r="K49" s="238">
        <v>0</v>
      </c>
      <c r="L49" s="245"/>
      <c r="M49" s="237">
        <v>0</v>
      </c>
      <c r="N49" s="238">
        <v>0</v>
      </c>
      <c r="O49" s="238">
        <v>0</v>
      </c>
      <c r="P49" s="245"/>
      <c r="Q49" s="237">
        <v>0</v>
      </c>
      <c r="R49" s="238">
        <v>0</v>
      </c>
      <c r="S49" s="238">
        <v>0</v>
      </c>
      <c r="T49" s="245"/>
      <c r="U49" s="237">
        <v>0</v>
      </c>
      <c r="V49" s="238">
        <v>0</v>
      </c>
      <c r="W49" s="238">
        <v>0</v>
      </c>
      <c r="X49" s="245"/>
      <c r="Y49" s="237">
        <v>0</v>
      </c>
      <c r="Z49" s="238">
        <v>0</v>
      </c>
      <c r="AA49" s="238">
        <v>0</v>
      </c>
      <c r="AB49" s="245"/>
      <c r="AC49" s="237">
        <v>0</v>
      </c>
      <c r="AD49" s="238">
        <v>0</v>
      </c>
      <c r="AE49" s="238">
        <v>0</v>
      </c>
      <c r="AF49" s="245"/>
      <c r="AG49" s="237">
        <v>0</v>
      </c>
      <c r="AH49" s="238">
        <v>0</v>
      </c>
      <c r="AI49" s="238">
        <v>0</v>
      </c>
      <c r="AJ49" s="245"/>
      <c r="AK49" s="237">
        <v>0</v>
      </c>
      <c r="AL49" s="238">
        <v>0</v>
      </c>
      <c r="AM49" s="238">
        <v>0</v>
      </c>
      <c r="AN49" s="245"/>
      <c r="AO49" s="237">
        <v>0</v>
      </c>
      <c r="AP49" s="238">
        <v>0</v>
      </c>
      <c r="AQ49" s="238">
        <v>0</v>
      </c>
      <c r="AR49" s="245"/>
      <c r="AS49" s="237">
        <v>0</v>
      </c>
      <c r="AT49" s="238">
        <v>0</v>
      </c>
      <c r="AU49" s="238">
        <v>0</v>
      </c>
    </row>
    <row r="50" spans="2:47" x14ac:dyDescent="0.2">
      <c r="B50" s="94">
        <v>5450</v>
      </c>
      <c r="C50" s="49"/>
      <c r="D50" s="50" t="s">
        <v>75</v>
      </c>
      <c r="E50" s="237">
        <f t="shared" si="47"/>
        <v>0</v>
      </c>
      <c r="F50" s="238">
        <f t="shared" si="47"/>
        <v>0</v>
      </c>
      <c r="G50" s="238">
        <f t="shared" si="47"/>
        <v>0</v>
      </c>
      <c r="H50" s="245"/>
      <c r="I50" s="237">
        <v>0</v>
      </c>
      <c r="J50" s="238">
        <v>0</v>
      </c>
      <c r="K50" s="238">
        <v>0</v>
      </c>
      <c r="L50" s="245"/>
      <c r="M50" s="237">
        <v>0</v>
      </c>
      <c r="N50" s="238">
        <v>0</v>
      </c>
      <c r="O50" s="238">
        <v>0</v>
      </c>
      <c r="P50" s="245"/>
      <c r="Q50" s="237">
        <v>0</v>
      </c>
      <c r="R50" s="238">
        <v>0</v>
      </c>
      <c r="S50" s="238">
        <v>0</v>
      </c>
      <c r="T50" s="245"/>
      <c r="U50" s="237">
        <v>0</v>
      </c>
      <c r="V50" s="238">
        <v>0</v>
      </c>
      <c r="W50" s="238">
        <v>0</v>
      </c>
      <c r="X50" s="245"/>
      <c r="Y50" s="237">
        <v>0</v>
      </c>
      <c r="Z50" s="238">
        <v>0</v>
      </c>
      <c r="AA50" s="238">
        <v>0</v>
      </c>
      <c r="AB50" s="245"/>
      <c r="AC50" s="237">
        <v>0</v>
      </c>
      <c r="AD50" s="238">
        <v>0</v>
      </c>
      <c r="AE50" s="238">
        <v>0</v>
      </c>
      <c r="AF50" s="245"/>
      <c r="AG50" s="237">
        <v>0</v>
      </c>
      <c r="AH50" s="238">
        <v>0</v>
      </c>
      <c r="AI50" s="238">
        <v>0</v>
      </c>
      <c r="AJ50" s="245"/>
      <c r="AK50" s="237">
        <v>0</v>
      </c>
      <c r="AL50" s="238">
        <v>0</v>
      </c>
      <c r="AM50" s="238">
        <v>0</v>
      </c>
      <c r="AN50" s="245"/>
      <c r="AO50" s="237">
        <v>0</v>
      </c>
      <c r="AP50" s="238">
        <v>0</v>
      </c>
      <c r="AQ50" s="238">
        <v>0</v>
      </c>
      <c r="AR50" s="245"/>
      <c r="AS50" s="237">
        <v>0</v>
      </c>
      <c r="AT50" s="238">
        <v>0</v>
      </c>
      <c r="AU50" s="238">
        <v>0</v>
      </c>
    </row>
    <row r="51" spans="2:47" x14ac:dyDescent="0.2">
      <c r="B51" s="94">
        <v>5500</v>
      </c>
      <c r="C51" s="36" t="s">
        <v>76</v>
      </c>
      <c r="D51" s="21"/>
      <c r="E51" s="235">
        <f>SUM(E52:E57)</f>
        <v>0</v>
      </c>
      <c r="F51" s="236">
        <f>SUM(F52:F57)</f>
        <v>0</v>
      </c>
      <c r="G51" s="236">
        <f>SUM(G52:G57)</f>
        <v>0</v>
      </c>
      <c r="H51" s="245"/>
      <c r="I51" s="235">
        <f t="shared" ref="I51:K51" si="48">SUM(I52:I57)</f>
        <v>0</v>
      </c>
      <c r="J51" s="236">
        <f t="shared" si="48"/>
        <v>0</v>
      </c>
      <c r="K51" s="236">
        <f t="shared" si="48"/>
        <v>0</v>
      </c>
      <c r="L51" s="245"/>
      <c r="M51" s="235">
        <f t="shared" ref="M51:O51" si="49">SUM(M52:M57)</f>
        <v>0</v>
      </c>
      <c r="N51" s="236">
        <f t="shared" si="49"/>
        <v>0</v>
      </c>
      <c r="O51" s="236">
        <f t="shared" si="49"/>
        <v>0</v>
      </c>
      <c r="P51" s="245"/>
      <c r="Q51" s="235">
        <f t="shared" ref="Q51:S51" si="50">SUM(Q52:Q57)</f>
        <v>0</v>
      </c>
      <c r="R51" s="236">
        <f t="shared" si="50"/>
        <v>0</v>
      </c>
      <c r="S51" s="236">
        <f t="shared" si="50"/>
        <v>0</v>
      </c>
      <c r="T51" s="245"/>
      <c r="U51" s="235">
        <f t="shared" ref="U51:W51" si="51">SUM(U52:U57)</f>
        <v>0</v>
      </c>
      <c r="V51" s="236">
        <f t="shared" si="51"/>
        <v>0</v>
      </c>
      <c r="W51" s="236">
        <f t="shared" si="51"/>
        <v>0</v>
      </c>
      <c r="X51" s="245"/>
      <c r="Y51" s="235">
        <f t="shared" ref="Y51:AA51" si="52">SUM(Y52:Y57)</f>
        <v>0</v>
      </c>
      <c r="Z51" s="236">
        <f t="shared" si="52"/>
        <v>0</v>
      </c>
      <c r="AA51" s="236">
        <f t="shared" si="52"/>
        <v>0</v>
      </c>
      <c r="AB51" s="245"/>
      <c r="AC51" s="235">
        <f>SUM(AC52:AC57)</f>
        <v>0</v>
      </c>
      <c r="AD51" s="236">
        <f>SUM(AD52:AD57)</f>
        <v>0</v>
      </c>
      <c r="AE51" s="236">
        <f>SUM(AE52:AE57)</f>
        <v>0</v>
      </c>
      <c r="AF51" s="245"/>
      <c r="AG51" s="235">
        <f>SUM(AG52:AG57)</f>
        <v>0</v>
      </c>
      <c r="AH51" s="236">
        <f>SUM(AH52:AH57)</f>
        <v>0</v>
      </c>
      <c r="AI51" s="236">
        <f>SUM(AI52:AI57)</f>
        <v>0</v>
      </c>
      <c r="AJ51" s="245"/>
      <c r="AK51" s="235">
        <f>SUM(AK52:AK57)</f>
        <v>0</v>
      </c>
      <c r="AL51" s="236">
        <f>SUM(AL52:AL57)</f>
        <v>0</v>
      </c>
      <c r="AM51" s="236">
        <f>SUM(AM52:AM57)</f>
        <v>0</v>
      </c>
      <c r="AN51" s="245"/>
      <c r="AO51" s="235">
        <f>SUM(AO52:AO57)</f>
        <v>0</v>
      </c>
      <c r="AP51" s="236">
        <f>SUM(AP52:AP57)</f>
        <v>0</v>
      </c>
      <c r="AQ51" s="236">
        <f>SUM(AQ52:AQ57)</f>
        <v>0</v>
      </c>
      <c r="AR51" s="245"/>
      <c r="AS51" s="235">
        <f>SUM(AS52:AS57)</f>
        <v>0</v>
      </c>
      <c r="AT51" s="236">
        <f>SUM(AT52:AT57)</f>
        <v>0</v>
      </c>
      <c r="AU51" s="236">
        <f>SUM(AU52:AU57)</f>
        <v>0</v>
      </c>
    </row>
    <row r="52" spans="2:47" x14ac:dyDescent="0.2">
      <c r="B52" s="94">
        <v>5510</v>
      </c>
      <c r="C52" s="49"/>
      <c r="D52" s="50" t="s">
        <v>77</v>
      </c>
      <c r="E52" s="237">
        <f t="shared" ref="E52:G57" si="53">+I52+M52+Q52+U52+Y52+AC52+AG52+AK52+AO52+AS52</f>
        <v>0</v>
      </c>
      <c r="F52" s="238">
        <f t="shared" si="53"/>
        <v>0</v>
      </c>
      <c r="G52" s="238">
        <f t="shared" si="53"/>
        <v>0</v>
      </c>
      <c r="H52" s="245"/>
      <c r="I52" s="237">
        <v>0</v>
      </c>
      <c r="J52" s="238">
        <v>0</v>
      </c>
      <c r="K52" s="238">
        <v>0</v>
      </c>
      <c r="L52" s="245"/>
      <c r="M52" s="237">
        <v>0</v>
      </c>
      <c r="N52" s="238">
        <v>0</v>
      </c>
      <c r="O52" s="238">
        <v>0</v>
      </c>
      <c r="P52" s="245"/>
      <c r="Q52" s="237">
        <v>0</v>
      </c>
      <c r="R52" s="238">
        <v>0</v>
      </c>
      <c r="S52" s="238">
        <v>0</v>
      </c>
      <c r="T52" s="245"/>
      <c r="U52" s="237">
        <v>0</v>
      </c>
      <c r="V52" s="238">
        <v>0</v>
      </c>
      <c r="W52" s="238">
        <v>0</v>
      </c>
      <c r="X52" s="245"/>
      <c r="Y52" s="237">
        <v>0</v>
      </c>
      <c r="Z52" s="238">
        <v>0</v>
      </c>
      <c r="AA52" s="238">
        <v>0</v>
      </c>
      <c r="AB52" s="245"/>
      <c r="AC52" s="237">
        <v>0</v>
      </c>
      <c r="AD52" s="238">
        <v>0</v>
      </c>
      <c r="AE52" s="238">
        <v>0</v>
      </c>
      <c r="AF52" s="245"/>
      <c r="AG52" s="237">
        <v>0</v>
      </c>
      <c r="AH52" s="238">
        <v>0</v>
      </c>
      <c r="AI52" s="238">
        <v>0</v>
      </c>
      <c r="AJ52" s="245"/>
      <c r="AK52" s="237">
        <v>0</v>
      </c>
      <c r="AL52" s="238">
        <v>0</v>
      </c>
      <c r="AM52" s="238">
        <v>0</v>
      </c>
      <c r="AN52" s="245"/>
      <c r="AO52" s="237">
        <v>0</v>
      </c>
      <c r="AP52" s="238">
        <v>0</v>
      </c>
      <c r="AQ52" s="238">
        <v>0</v>
      </c>
      <c r="AR52" s="245"/>
      <c r="AS52" s="237">
        <v>0</v>
      </c>
      <c r="AT52" s="238">
        <v>0</v>
      </c>
      <c r="AU52" s="238">
        <v>0</v>
      </c>
    </row>
    <row r="53" spans="2:47" x14ac:dyDescent="0.2">
      <c r="B53" s="94">
        <v>5520</v>
      </c>
      <c r="C53" s="49"/>
      <c r="D53" s="50" t="s">
        <v>78</v>
      </c>
      <c r="E53" s="237">
        <f t="shared" si="53"/>
        <v>0</v>
      </c>
      <c r="F53" s="238">
        <f t="shared" si="53"/>
        <v>0</v>
      </c>
      <c r="G53" s="238">
        <f t="shared" si="53"/>
        <v>0</v>
      </c>
      <c r="H53" s="245"/>
      <c r="I53" s="237">
        <v>0</v>
      </c>
      <c r="J53" s="238">
        <v>0</v>
      </c>
      <c r="K53" s="238">
        <v>0</v>
      </c>
      <c r="L53" s="245"/>
      <c r="M53" s="237">
        <v>0</v>
      </c>
      <c r="N53" s="238">
        <v>0</v>
      </c>
      <c r="O53" s="238">
        <v>0</v>
      </c>
      <c r="P53" s="245"/>
      <c r="Q53" s="237">
        <v>0</v>
      </c>
      <c r="R53" s="238">
        <v>0</v>
      </c>
      <c r="S53" s="238">
        <v>0</v>
      </c>
      <c r="T53" s="245"/>
      <c r="U53" s="237">
        <v>0</v>
      </c>
      <c r="V53" s="238">
        <v>0</v>
      </c>
      <c r="W53" s="238">
        <v>0</v>
      </c>
      <c r="X53" s="245"/>
      <c r="Y53" s="237">
        <v>0</v>
      </c>
      <c r="Z53" s="238">
        <v>0</v>
      </c>
      <c r="AA53" s="238">
        <v>0</v>
      </c>
      <c r="AB53" s="245"/>
      <c r="AC53" s="237">
        <v>0</v>
      </c>
      <c r="AD53" s="238">
        <v>0</v>
      </c>
      <c r="AE53" s="238">
        <v>0</v>
      </c>
      <c r="AF53" s="245"/>
      <c r="AG53" s="237">
        <v>0</v>
      </c>
      <c r="AH53" s="238">
        <v>0</v>
      </c>
      <c r="AI53" s="238">
        <v>0</v>
      </c>
      <c r="AJ53" s="245"/>
      <c r="AK53" s="237">
        <v>0</v>
      </c>
      <c r="AL53" s="238">
        <v>0</v>
      </c>
      <c r="AM53" s="238">
        <v>0</v>
      </c>
      <c r="AN53" s="245"/>
      <c r="AO53" s="237">
        <v>0</v>
      </c>
      <c r="AP53" s="238">
        <v>0</v>
      </c>
      <c r="AQ53" s="238">
        <v>0</v>
      </c>
      <c r="AR53" s="245"/>
      <c r="AS53" s="237">
        <v>0</v>
      </c>
      <c r="AT53" s="238">
        <v>0</v>
      </c>
      <c r="AU53" s="238">
        <v>0</v>
      </c>
    </row>
    <row r="54" spans="2:47" x14ac:dyDescent="0.2">
      <c r="B54" s="94">
        <v>5530</v>
      </c>
      <c r="C54" s="49"/>
      <c r="D54" s="50" t="s">
        <v>79</v>
      </c>
      <c r="E54" s="237">
        <f t="shared" si="53"/>
        <v>0</v>
      </c>
      <c r="F54" s="238">
        <f t="shared" si="53"/>
        <v>0</v>
      </c>
      <c r="G54" s="238">
        <f t="shared" si="53"/>
        <v>0</v>
      </c>
      <c r="H54" s="245"/>
      <c r="I54" s="237">
        <v>0</v>
      </c>
      <c r="J54" s="238">
        <v>0</v>
      </c>
      <c r="K54" s="238">
        <v>0</v>
      </c>
      <c r="L54" s="245"/>
      <c r="M54" s="237">
        <v>0</v>
      </c>
      <c r="N54" s="238">
        <v>0</v>
      </c>
      <c r="O54" s="238">
        <v>0</v>
      </c>
      <c r="P54" s="245"/>
      <c r="Q54" s="237">
        <v>0</v>
      </c>
      <c r="R54" s="238">
        <v>0</v>
      </c>
      <c r="S54" s="238">
        <v>0</v>
      </c>
      <c r="T54" s="245"/>
      <c r="U54" s="237">
        <v>0</v>
      </c>
      <c r="V54" s="238">
        <v>0</v>
      </c>
      <c r="W54" s="238">
        <v>0</v>
      </c>
      <c r="X54" s="245"/>
      <c r="Y54" s="237">
        <v>0</v>
      </c>
      <c r="Z54" s="238">
        <v>0</v>
      </c>
      <c r="AA54" s="238">
        <v>0</v>
      </c>
      <c r="AB54" s="245"/>
      <c r="AC54" s="237">
        <v>0</v>
      </c>
      <c r="AD54" s="238">
        <v>0</v>
      </c>
      <c r="AE54" s="238">
        <v>0</v>
      </c>
      <c r="AF54" s="245"/>
      <c r="AG54" s="237">
        <v>0</v>
      </c>
      <c r="AH54" s="238">
        <v>0</v>
      </c>
      <c r="AI54" s="238">
        <v>0</v>
      </c>
      <c r="AJ54" s="245"/>
      <c r="AK54" s="237">
        <v>0</v>
      </c>
      <c r="AL54" s="238">
        <v>0</v>
      </c>
      <c r="AM54" s="238">
        <v>0</v>
      </c>
      <c r="AN54" s="245"/>
      <c r="AO54" s="237">
        <v>0</v>
      </c>
      <c r="AP54" s="238">
        <v>0</v>
      </c>
      <c r="AQ54" s="238">
        <v>0</v>
      </c>
      <c r="AR54" s="245"/>
      <c r="AS54" s="237">
        <v>0</v>
      </c>
      <c r="AT54" s="238">
        <v>0</v>
      </c>
      <c r="AU54" s="238">
        <v>0</v>
      </c>
    </row>
    <row r="55" spans="2:47" x14ac:dyDescent="0.2">
      <c r="B55" s="94">
        <v>5540</v>
      </c>
      <c r="C55" s="49"/>
      <c r="D55" s="50" t="s">
        <v>80</v>
      </c>
      <c r="E55" s="237">
        <f t="shared" si="53"/>
        <v>0</v>
      </c>
      <c r="F55" s="238">
        <f t="shared" si="53"/>
        <v>0</v>
      </c>
      <c r="G55" s="238">
        <f t="shared" si="53"/>
        <v>0</v>
      </c>
      <c r="H55" s="245"/>
      <c r="I55" s="237">
        <v>0</v>
      </c>
      <c r="J55" s="238">
        <v>0</v>
      </c>
      <c r="K55" s="238">
        <v>0</v>
      </c>
      <c r="L55" s="245"/>
      <c r="M55" s="237">
        <v>0</v>
      </c>
      <c r="N55" s="238">
        <v>0</v>
      </c>
      <c r="O55" s="238">
        <v>0</v>
      </c>
      <c r="P55" s="245"/>
      <c r="Q55" s="237">
        <v>0</v>
      </c>
      <c r="R55" s="238">
        <v>0</v>
      </c>
      <c r="S55" s="238">
        <v>0</v>
      </c>
      <c r="T55" s="245"/>
      <c r="U55" s="237">
        <v>0</v>
      </c>
      <c r="V55" s="238">
        <v>0</v>
      </c>
      <c r="W55" s="238">
        <v>0</v>
      </c>
      <c r="X55" s="245"/>
      <c r="Y55" s="237">
        <v>0</v>
      </c>
      <c r="Z55" s="238">
        <v>0</v>
      </c>
      <c r="AA55" s="238">
        <v>0</v>
      </c>
      <c r="AB55" s="245"/>
      <c r="AC55" s="237">
        <v>0</v>
      </c>
      <c r="AD55" s="238">
        <v>0</v>
      </c>
      <c r="AE55" s="238">
        <v>0</v>
      </c>
      <c r="AF55" s="245"/>
      <c r="AG55" s="237">
        <v>0</v>
      </c>
      <c r="AH55" s="238">
        <v>0</v>
      </c>
      <c r="AI55" s="238">
        <v>0</v>
      </c>
      <c r="AJ55" s="245"/>
      <c r="AK55" s="237">
        <v>0</v>
      </c>
      <c r="AL55" s="238">
        <v>0</v>
      </c>
      <c r="AM55" s="238">
        <v>0</v>
      </c>
      <c r="AN55" s="245"/>
      <c r="AO55" s="237">
        <v>0</v>
      </c>
      <c r="AP55" s="238">
        <v>0</v>
      </c>
      <c r="AQ55" s="238">
        <v>0</v>
      </c>
      <c r="AR55" s="245"/>
      <c r="AS55" s="237">
        <v>0</v>
      </c>
      <c r="AT55" s="238">
        <v>0</v>
      </c>
      <c r="AU55" s="238">
        <v>0</v>
      </c>
    </row>
    <row r="56" spans="2:47" x14ac:dyDescent="0.2">
      <c r="B56" s="94">
        <v>5550</v>
      </c>
      <c r="C56" s="49"/>
      <c r="D56" s="50" t="s">
        <v>81</v>
      </c>
      <c r="E56" s="237">
        <f t="shared" si="53"/>
        <v>0</v>
      </c>
      <c r="F56" s="238">
        <f t="shared" si="53"/>
        <v>0</v>
      </c>
      <c r="G56" s="238">
        <f t="shared" si="53"/>
        <v>0</v>
      </c>
      <c r="H56" s="245"/>
      <c r="I56" s="237">
        <v>0</v>
      </c>
      <c r="J56" s="238">
        <v>0</v>
      </c>
      <c r="K56" s="238">
        <v>0</v>
      </c>
      <c r="L56" s="245"/>
      <c r="M56" s="237">
        <v>0</v>
      </c>
      <c r="N56" s="238">
        <v>0</v>
      </c>
      <c r="O56" s="238">
        <v>0</v>
      </c>
      <c r="P56" s="245"/>
      <c r="Q56" s="237">
        <v>0</v>
      </c>
      <c r="R56" s="238">
        <v>0</v>
      </c>
      <c r="S56" s="238">
        <v>0</v>
      </c>
      <c r="T56" s="245"/>
      <c r="U56" s="237">
        <v>0</v>
      </c>
      <c r="V56" s="238">
        <v>0</v>
      </c>
      <c r="W56" s="238">
        <v>0</v>
      </c>
      <c r="X56" s="245"/>
      <c r="Y56" s="237">
        <v>0</v>
      </c>
      <c r="Z56" s="238">
        <v>0</v>
      </c>
      <c r="AA56" s="238">
        <v>0</v>
      </c>
      <c r="AB56" s="245"/>
      <c r="AC56" s="237">
        <v>0</v>
      </c>
      <c r="AD56" s="238">
        <v>0</v>
      </c>
      <c r="AE56" s="238">
        <v>0</v>
      </c>
      <c r="AF56" s="245"/>
      <c r="AG56" s="237">
        <v>0</v>
      </c>
      <c r="AH56" s="238">
        <v>0</v>
      </c>
      <c r="AI56" s="238">
        <v>0</v>
      </c>
      <c r="AJ56" s="245"/>
      <c r="AK56" s="237">
        <v>0</v>
      </c>
      <c r="AL56" s="238">
        <v>0</v>
      </c>
      <c r="AM56" s="238">
        <v>0</v>
      </c>
      <c r="AN56" s="245"/>
      <c r="AO56" s="237">
        <v>0</v>
      </c>
      <c r="AP56" s="238">
        <v>0</v>
      </c>
      <c r="AQ56" s="238">
        <v>0</v>
      </c>
      <c r="AR56" s="245"/>
      <c r="AS56" s="237">
        <v>0</v>
      </c>
      <c r="AT56" s="238">
        <v>0</v>
      </c>
      <c r="AU56" s="238">
        <v>0</v>
      </c>
    </row>
    <row r="57" spans="2:47" x14ac:dyDescent="0.2">
      <c r="B57" s="94">
        <v>5590</v>
      </c>
      <c r="C57" s="49"/>
      <c r="D57" s="50" t="s">
        <v>82</v>
      </c>
      <c r="E57" s="237">
        <f t="shared" si="53"/>
        <v>0</v>
      </c>
      <c r="F57" s="238">
        <f t="shared" si="53"/>
        <v>0</v>
      </c>
      <c r="G57" s="238">
        <f t="shared" si="53"/>
        <v>0</v>
      </c>
      <c r="H57" s="245"/>
      <c r="I57" s="237">
        <v>0</v>
      </c>
      <c r="J57" s="238">
        <v>0</v>
      </c>
      <c r="K57" s="238">
        <v>0</v>
      </c>
      <c r="L57" s="245"/>
      <c r="M57" s="237">
        <v>0</v>
      </c>
      <c r="N57" s="238">
        <v>0</v>
      </c>
      <c r="O57" s="238">
        <v>0</v>
      </c>
      <c r="P57" s="245"/>
      <c r="Q57" s="237">
        <v>0</v>
      </c>
      <c r="R57" s="238">
        <v>0</v>
      </c>
      <c r="S57" s="238">
        <v>0</v>
      </c>
      <c r="T57" s="245"/>
      <c r="U57" s="237">
        <v>0</v>
      </c>
      <c r="V57" s="238">
        <v>0</v>
      </c>
      <c r="W57" s="238">
        <v>0</v>
      </c>
      <c r="X57" s="245"/>
      <c r="Y57" s="237">
        <v>0</v>
      </c>
      <c r="Z57" s="238">
        <v>0</v>
      </c>
      <c r="AA57" s="238">
        <v>0</v>
      </c>
      <c r="AB57" s="245"/>
      <c r="AC57" s="237">
        <v>0</v>
      </c>
      <c r="AD57" s="238">
        <v>0</v>
      </c>
      <c r="AE57" s="238">
        <v>0</v>
      </c>
      <c r="AF57" s="245"/>
      <c r="AG57" s="237">
        <v>0</v>
      </c>
      <c r="AH57" s="238">
        <v>0</v>
      </c>
      <c r="AI57" s="238">
        <v>0</v>
      </c>
      <c r="AJ57" s="245"/>
      <c r="AK57" s="237">
        <v>0</v>
      </c>
      <c r="AL57" s="238">
        <v>0</v>
      </c>
      <c r="AM57" s="238">
        <v>0</v>
      </c>
      <c r="AN57" s="245"/>
      <c r="AO57" s="237">
        <v>0</v>
      </c>
      <c r="AP57" s="238">
        <v>0</v>
      </c>
      <c r="AQ57" s="238">
        <v>0</v>
      </c>
      <c r="AR57" s="245"/>
      <c r="AS57" s="237">
        <v>0</v>
      </c>
      <c r="AT57" s="238">
        <v>0</v>
      </c>
      <c r="AU57" s="238">
        <v>0</v>
      </c>
    </row>
    <row r="58" spans="2:47" x14ac:dyDescent="0.2">
      <c r="B58" s="94">
        <v>5600</v>
      </c>
      <c r="C58" s="36" t="s">
        <v>83</v>
      </c>
      <c r="D58" s="21"/>
      <c r="E58" s="235">
        <f>SUM(E59)</f>
        <v>0</v>
      </c>
      <c r="F58" s="236">
        <f>SUM(F59)</f>
        <v>0</v>
      </c>
      <c r="G58" s="236">
        <f>SUM(G59)</f>
        <v>0</v>
      </c>
      <c r="H58" s="245"/>
      <c r="I58" s="235">
        <f t="shared" ref="I58:K58" si="54">SUM(I59)</f>
        <v>0</v>
      </c>
      <c r="J58" s="236">
        <f t="shared" si="54"/>
        <v>0</v>
      </c>
      <c r="K58" s="236">
        <f t="shared" si="54"/>
        <v>0</v>
      </c>
      <c r="L58" s="245"/>
      <c r="M58" s="235">
        <f t="shared" ref="M58:O58" si="55">SUM(M59)</f>
        <v>0</v>
      </c>
      <c r="N58" s="236">
        <f t="shared" si="55"/>
        <v>0</v>
      </c>
      <c r="O58" s="236">
        <f t="shared" si="55"/>
        <v>0</v>
      </c>
      <c r="P58" s="245"/>
      <c r="Q58" s="235">
        <f t="shared" ref="Q58:S58" si="56">SUM(Q59)</f>
        <v>0</v>
      </c>
      <c r="R58" s="236">
        <f t="shared" si="56"/>
        <v>0</v>
      </c>
      <c r="S58" s="236">
        <f t="shared" si="56"/>
        <v>0</v>
      </c>
      <c r="T58" s="245"/>
      <c r="U58" s="235">
        <f t="shared" ref="U58:W58" si="57">SUM(U59)</f>
        <v>0</v>
      </c>
      <c r="V58" s="236">
        <f t="shared" si="57"/>
        <v>0</v>
      </c>
      <c r="W58" s="236">
        <f t="shared" si="57"/>
        <v>0</v>
      </c>
      <c r="X58" s="245"/>
      <c r="Y58" s="235">
        <f t="shared" ref="Y58:AA58" si="58">SUM(Y59)</f>
        <v>0</v>
      </c>
      <c r="Z58" s="236">
        <f t="shared" si="58"/>
        <v>0</v>
      </c>
      <c r="AA58" s="236">
        <f t="shared" si="58"/>
        <v>0</v>
      </c>
      <c r="AB58" s="245"/>
      <c r="AC58" s="235">
        <f>SUM(AC59)</f>
        <v>0</v>
      </c>
      <c r="AD58" s="236">
        <f>SUM(AD59)</f>
        <v>0</v>
      </c>
      <c r="AE58" s="236">
        <f>SUM(AE59)</f>
        <v>0</v>
      </c>
      <c r="AF58" s="245"/>
      <c r="AG58" s="235">
        <f>SUM(AG59)</f>
        <v>0</v>
      </c>
      <c r="AH58" s="236">
        <f>SUM(AH59)</f>
        <v>0</v>
      </c>
      <c r="AI58" s="236">
        <f>SUM(AI59)</f>
        <v>0</v>
      </c>
      <c r="AJ58" s="245"/>
      <c r="AK58" s="235">
        <f>SUM(AK59)</f>
        <v>0</v>
      </c>
      <c r="AL58" s="236">
        <f>SUM(AL59)</f>
        <v>0</v>
      </c>
      <c r="AM58" s="236">
        <f>SUM(AM59)</f>
        <v>0</v>
      </c>
      <c r="AN58" s="245"/>
      <c r="AO58" s="235">
        <f>SUM(AO59)</f>
        <v>0</v>
      </c>
      <c r="AP58" s="236">
        <f>SUM(AP59)</f>
        <v>0</v>
      </c>
      <c r="AQ58" s="236">
        <f>SUM(AQ59)</f>
        <v>0</v>
      </c>
      <c r="AR58" s="245"/>
      <c r="AS58" s="235">
        <f>SUM(AS59)</f>
        <v>0</v>
      </c>
      <c r="AT58" s="236">
        <f>SUM(AT59)</f>
        <v>0</v>
      </c>
      <c r="AU58" s="236">
        <f>SUM(AU59)</f>
        <v>0</v>
      </c>
    </row>
    <row r="59" spans="2:47" x14ac:dyDescent="0.2">
      <c r="B59" s="94">
        <v>5610</v>
      </c>
      <c r="C59" s="49"/>
      <c r="D59" s="50" t="s">
        <v>84</v>
      </c>
      <c r="E59" s="237">
        <f t="shared" ref="E59:G59" si="59">+I59+M59+Q59+U59+Y59+AC59+AG59+AK59+AO59+AS59</f>
        <v>0</v>
      </c>
      <c r="F59" s="238">
        <f t="shared" si="59"/>
        <v>0</v>
      </c>
      <c r="G59" s="238">
        <f t="shared" si="59"/>
        <v>0</v>
      </c>
      <c r="H59" s="245"/>
      <c r="I59" s="237">
        <v>0</v>
      </c>
      <c r="J59" s="238">
        <v>0</v>
      </c>
      <c r="K59" s="238">
        <v>0</v>
      </c>
      <c r="L59" s="245"/>
      <c r="M59" s="237">
        <v>0</v>
      </c>
      <c r="N59" s="238">
        <v>0</v>
      </c>
      <c r="O59" s="238">
        <v>0</v>
      </c>
      <c r="P59" s="245"/>
      <c r="Q59" s="237">
        <v>0</v>
      </c>
      <c r="R59" s="238">
        <v>0</v>
      </c>
      <c r="S59" s="238">
        <v>0</v>
      </c>
      <c r="T59" s="245"/>
      <c r="U59" s="237">
        <v>0</v>
      </c>
      <c r="V59" s="238">
        <v>0</v>
      </c>
      <c r="W59" s="238">
        <v>0</v>
      </c>
      <c r="X59" s="245"/>
      <c r="Y59" s="237">
        <v>0</v>
      </c>
      <c r="Z59" s="238">
        <v>0</v>
      </c>
      <c r="AA59" s="238">
        <v>0</v>
      </c>
      <c r="AB59" s="245"/>
      <c r="AC59" s="237">
        <v>0</v>
      </c>
      <c r="AD59" s="238">
        <v>0</v>
      </c>
      <c r="AE59" s="238">
        <v>0</v>
      </c>
      <c r="AF59" s="245"/>
      <c r="AG59" s="237">
        <v>0</v>
      </c>
      <c r="AH59" s="238">
        <v>0</v>
      </c>
      <c r="AI59" s="238">
        <v>0</v>
      </c>
      <c r="AJ59" s="245"/>
      <c r="AK59" s="237">
        <v>0</v>
      </c>
      <c r="AL59" s="238">
        <v>0</v>
      </c>
      <c r="AM59" s="238">
        <v>0</v>
      </c>
      <c r="AN59" s="245"/>
      <c r="AO59" s="237">
        <v>0</v>
      </c>
      <c r="AP59" s="238">
        <v>0</v>
      </c>
      <c r="AQ59" s="238">
        <v>0</v>
      </c>
      <c r="AR59" s="245"/>
      <c r="AS59" s="237">
        <v>0</v>
      </c>
      <c r="AT59" s="238">
        <v>0</v>
      </c>
      <c r="AU59" s="238">
        <v>0</v>
      </c>
    </row>
    <row r="60" spans="2:47" x14ac:dyDescent="0.2">
      <c r="B60" s="94"/>
      <c r="C60" s="80"/>
      <c r="D60" s="81"/>
      <c r="E60" s="241"/>
      <c r="F60" s="242"/>
      <c r="G60" s="242"/>
      <c r="H60" s="245"/>
      <c r="I60" s="241"/>
      <c r="J60" s="242"/>
      <c r="K60" s="242"/>
      <c r="L60" s="245"/>
      <c r="M60" s="241"/>
      <c r="N60" s="242"/>
      <c r="O60" s="242"/>
      <c r="P60" s="245"/>
      <c r="Q60" s="241"/>
      <c r="R60" s="242"/>
      <c r="S60" s="242"/>
      <c r="T60" s="245"/>
      <c r="U60" s="241"/>
      <c r="V60" s="242"/>
      <c r="W60" s="242"/>
      <c r="X60" s="245"/>
      <c r="Y60" s="241"/>
      <c r="Z60" s="242"/>
      <c r="AA60" s="242"/>
      <c r="AB60" s="245"/>
      <c r="AC60" s="241"/>
      <c r="AD60" s="242"/>
      <c r="AE60" s="242"/>
      <c r="AF60" s="245"/>
      <c r="AG60" s="241"/>
      <c r="AH60" s="242"/>
      <c r="AI60" s="242"/>
      <c r="AJ60" s="245"/>
      <c r="AK60" s="241"/>
      <c r="AL60" s="242"/>
      <c r="AM60" s="242"/>
      <c r="AN60" s="245"/>
      <c r="AO60" s="241"/>
      <c r="AP60" s="242"/>
      <c r="AQ60" s="242"/>
      <c r="AR60" s="245"/>
      <c r="AS60" s="241"/>
      <c r="AT60" s="242"/>
      <c r="AU60" s="242"/>
    </row>
    <row r="61" spans="2:47" x14ac:dyDescent="0.2">
      <c r="B61" s="94">
        <v>5000</v>
      </c>
      <c r="C61" s="58" t="s">
        <v>85</v>
      </c>
      <c r="D61" s="59"/>
      <c r="E61" s="239">
        <f>+E27+E31+E41+E45+E51+E58</f>
        <v>0</v>
      </c>
      <c r="F61" s="240">
        <f>+F27+F31+F41+F45+F51+F58</f>
        <v>0</v>
      </c>
      <c r="G61" s="240">
        <f>+G27+G31+G41+G45+G51+G58</f>
        <v>0</v>
      </c>
      <c r="H61" s="245"/>
      <c r="I61" s="239">
        <f t="shared" ref="I61:K61" si="60">+I27+I31+I41+I45+I51+I58</f>
        <v>0</v>
      </c>
      <c r="J61" s="240">
        <f t="shared" si="60"/>
        <v>0</v>
      </c>
      <c r="K61" s="240">
        <f t="shared" si="60"/>
        <v>0</v>
      </c>
      <c r="L61" s="245"/>
      <c r="M61" s="239">
        <f t="shared" ref="M61:O61" si="61">+M27+M31+M41+M45+M51+M58</f>
        <v>0</v>
      </c>
      <c r="N61" s="240">
        <f t="shared" si="61"/>
        <v>0</v>
      </c>
      <c r="O61" s="240">
        <f t="shared" si="61"/>
        <v>0</v>
      </c>
      <c r="P61" s="245"/>
      <c r="Q61" s="239">
        <f t="shared" ref="Q61:S61" si="62">+Q27+Q31+Q41+Q45+Q51+Q58</f>
        <v>0</v>
      </c>
      <c r="R61" s="240">
        <f t="shared" si="62"/>
        <v>0</v>
      </c>
      <c r="S61" s="240">
        <f t="shared" si="62"/>
        <v>0</v>
      </c>
      <c r="T61" s="245"/>
      <c r="U61" s="239">
        <f t="shared" ref="U61:W61" si="63">+U27+U31+U41+U45+U51+U58</f>
        <v>0</v>
      </c>
      <c r="V61" s="240">
        <f t="shared" si="63"/>
        <v>0</v>
      </c>
      <c r="W61" s="240">
        <f t="shared" si="63"/>
        <v>0</v>
      </c>
      <c r="X61" s="245"/>
      <c r="Y61" s="239">
        <f t="shared" ref="Y61:AA61" si="64">+Y27+Y31+Y41+Y45+Y51+Y58</f>
        <v>0</v>
      </c>
      <c r="Z61" s="240">
        <f t="shared" si="64"/>
        <v>0</v>
      </c>
      <c r="AA61" s="240">
        <f t="shared" si="64"/>
        <v>0</v>
      </c>
      <c r="AB61" s="245"/>
      <c r="AC61" s="239">
        <f>+AC27+AC31+AC41+AC45+AC51+AC58</f>
        <v>0</v>
      </c>
      <c r="AD61" s="240">
        <f>+AD27+AD31+AD41+AD45+AD51+AD58</f>
        <v>0</v>
      </c>
      <c r="AE61" s="240">
        <f>+AE27+AE31+AE41+AE45+AE51+AE58</f>
        <v>0</v>
      </c>
      <c r="AF61" s="245"/>
      <c r="AG61" s="239">
        <f>+AG27+AG31+AG41+AG45+AG51+AG58</f>
        <v>0</v>
      </c>
      <c r="AH61" s="240">
        <f>+AH27+AH31+AH41+AH45+AH51+AH58</f>
        <v>0</v>
      </c>
      <c r="AI61" s="240">
        <f>+AI27+AI31+AI41+AI45+AI51+AI58</f>
        <v>0</v>
      </c>
      <c r="AJ61" s="245"/>
      <c r="AK61" s="239">
        <f>+AK27+AK31+AK41+AK45+AK51+AK58</f>
        <v>0</v>
      </c>
      <c r="AL61" s="240">
        <f>+AL27+AL31+AL41+AL45+AL51+AL58</f>
        <v>0</v>
      </c>
      <c r="AM61" s="240">
        <f>+AM27+AM31+AM41+AM45+AM51+AM58</f>
        <v>0</v>
      </c>
      <c r="AN61" s="245"/>
      <c r="AO61" s="239">
        <f>+AO27+AO31+AO41+AO45+AO51+AO58</f>
        <v>0</v>
      </c>
      <c r="AP61" s="240">
        <f>+AP27+AP31+AP41+AP45+AP51+AP58</f>
        <v>0</v>
      </c>
      <c r="AQ61" s="240">
        <f>+AQ27+AQ31+AQ41+AQ45+AQ51+AQ58</f>
        <v>0</v>
      </c>
      <c r="AR61" s="245"/>
      <c r="AS61" s="239">
        <f>+AS27+AS31+AS41+AS45+AS51+AS58</f>
        <v>0</v>
      </c>
      <c r="AT61" s="240">
        <f>+AT27+AT31+AT41+AT45+AT51+AT58</f>
        <v>0</v>
      </c>
      <c r="AU61" s="240">
        <f>+AU27+AU31+AU41+AU45+AU51+AU58</f>
        <v>0</v>
      </c>
    </row>
    <row r="62" spans="2:47" x14ac:dyDescent="0.2">
      <c r="B62" s="94"/>
      <c r="C62" s="80"/>
      <c r="D62" s="59"/>
      <c r="E62" s="241"/>
      <c r="F62" s="242"/>
      <c r="G62" s="242"/>
      <c r="H62" s="245"/>
      <c r="I62" s="241"/>
      <c r="J62" s="242"/>
      <c r="K62" s="242"/>
      <c r="L62" s="245"/>
      <c r="M62" s="241"/>
      <c r="N62" s="242"/>
      <c r="O62" s="242"/>
      <c r="P62" s="245"/>
      <c r="Q62" s="241"/>
      <c r="R62" s="242"/>
      <c r="S62" s="242"/>
      <c r="T62" s="245"/>
      <c r="U62" s="241"/>
      <c r="V62" s="242"/>
      <c r="W62" s="242"/>
      <c r="X62" s="245"/>
      <c r="Y62" s="241"/>
      <c r="Z62" s="242"/>
      <c r="AA62" s="242"/>
      <c r="AB62" s="245"/>
      <c r="AC62" s="241"/>
      <c r="AD62" s="242"/>
      <c r="AE62" s="242"/>
      <c r="AF62" s="245"/>
      <c r="AG62" s="241"/>
      <c r="AH62" s="242"/>
      <c r="AI62" s="242"/>
      <c r="AJ62" s="245"/>
      <c r="AK62" s="241"/>
      <c r="AL62" s="242"/>
      <c r="AM62" s="242"/>
      <c r="AN62" s="245"/>
      <c r="AO62" s="241"/>
      <c r="AP62" s="242"/>
      <c r="AQ62" s="242"/>
      <c r="AR62" s="245"/>
      <c r="AS62" s="241"/>
      <c r="AT62" s="242"/>
      <c r="AU62" s="242"/>
    </row>
    <row r="63" spans="2:47" x14ac:dyDescent="0.2">
      <c r="B63" s="94">
        <v>3210</v>
      </c>
      <c r="C63" s="20" t="s">
        <v>86</v>
      </c>
      <c r="D63" s="21"/>
      <c r="E63" s="235">
        <f>+E24-E61</f>
        <v>0</v>
      </c>
      <c r="F63" s="236">
        <f>+F24-F61</f>
        <v>0</v>
      </c>
      <c r="G63" s="236">
        <f>+G24-G61</f>
        <v>0</v>
      </c>
      <c r="H63" s="245"/>
      <c r="I63" s="235">
        <f t="shared" ref="I63:K63" si="65">+I24-I61</f>
        <v>0</v>
      </c>
      <c r="J63" s="236">
        <f t="shared" si="65"/>
        <v>0</v>
      </c>
      <c r="K63" s="236">
        <f t="shared" si="65"/>
        <v>0</v>
      </c>
      <c r="L63" s="245"/>
      <c r="M63" s="235">
        <f t="shared" ref="M63:O63" si="66">+M24-M61</f>
        <v>0</v>
      </c>
      <c r="N63" s="236">
        <f t="shared" si="66"/>
        <v>0</v>
      </c>
      <c r="O63" s="236">
        <f t="shared" si="66"/>
        <v>0</v>
      </c>
      <c r="P63" s="245"/>
      <c r="Q63" s="235">
        <f t="shared" ref="Q63:S63" si="67">+Q24-Q61</f>
        <v>0</v>
      </c>
      <c r="R63" s="236">
        <f t="shared" si="67"/>
        <v>0</v>
      </c>
      <c r="S63" s="236">
        <f t="shared" si="67"/>
        <v>0</v>
      </c>
      <c r="T63" s="245"/>
      <c r="U63" s="235">
        <f t="shared" ref="U63:W63" si="68">+U24-U61</f>
        <v>0</v>
      </c>
      <c r="V63" s="236">
        <f t="shared" si="68"/>
        <v>0</v>
      </c>
      <c r="W63" s="236">
        <f t="shared" si="68"/>
        <v>0</v>
      </c>
      <c r="X63" s="245"/>
      <c r="Y63" s="235">
        <f t="shared" ref="Y63:AA63" si="69">+Y24-Y61</f>
        <v>0</v>
      </c>
      <c r="Z63" s="236">
        <f t="shared" si="69"/>
        <v>0</v>
      </c>
      <c r="AA63" s="236">
        <f t="shared" si="69"/>
        <v>0</v>
      </c>
      <c r="AB63" s="245"/>
      <c r="AC63" s="235">
        <f>+AC24-AC61</f>
        <v>0</v>
      </c>
      <c r="AD63" s="236">
        <f>+AD24-AD61</f>
        <v>0</v>
      </c>
      <c r="AE63" s="236">
        <f>+AE24-AE61</f>
        <v>0</v>
      </c>
      <c r="AF63" s="245"/>
      <c r="AG63" s="235">
        <f>+AG24-AG61</f>
        <v>0</v>
      </c>
      <c r="AH63" s="236">
        <f>+AH24-AH61</f>
        <v>0</v>
      </c>
      <c r="AI63" s="236">
        <f>+AI24-AI61</f>
        <v>0</v>
      </c>
      <c r="AJ63" s="245"/>
      <c r="AK63" s="235">
        <f>+AK24-AK61</f>
        <v>0</v>
      </c>
      <c r="AL63" s="236">
        <f>+AL24-AL61</f>
        <v>0</v>
      </c>
      <c r="AM63" s="236">
        <f>+AM24-AM61</f>
        <v>0</v>
      </c>
      <c r="AN63" s="245"/>
      <c r="AO63" s="235">
        <f>+AO24-AO61</f>
        <v>0</v>
      </c>
      <c r="AP63" s="236">
        <f>+AP24-AP61</f>
        <v>0</v>
      </c>
      <c r="AQ63" s="236">
        <f>+AQ24-AQ61</f>
        <v>0</v>
      </c>
      <c r="AR63" s="245"/>
      <c r="AS63" s="235">
        <f>+AS24-AS61</f>
        <v>0</v>
      </c>
      <c r="AT63" s="236">
        <f>+AT24-AT61</f>
        <v>0</v>
      </c>
      <c r="AU63" s="236">
        <f>+AU24-AU61</f>
        <v>0</v>
      </c>
    </row>
    <row r="64" spans="2:47" x14ac:dyDescent="0.2">
      <c r="B64" s="94"/>
      <c r="C64" s="20"/>
      <c r="D64" s="21"/>
      <c r="E64" s="237"/>
      <c r="F64" s="238"/>
      <c r="G64" s="238"/>
      <c r="H64" s="245"/>
      <c r="I64" s="237"/>
      <c r="J64" s="238"/>
      <c r="K64" s="238"/>
      <c r="L64" s="245"/>
      <c r="M64" s="237"/>
      <c r="N64" s="238"/>
      <c r="O64" s="238"/>
      <c r="P64" s="245"/>
      <c r="Q64" s="237"/>
      <c r="R64" s="238"/>
      <c r="S64" s="238"/>
      <c r="T64" s="245"/>
      <c r="U64" s="237"/>
      <c r="V64" s="238"/>
      <c r="W64" s="238"/>
      <c r="X64" s="245"/>
      <c r="Y64" s="237"/>
      <c r="Z64" s="238"/>
      <c r="AA64" s="238"/>
      <c r="AB64" s="245"/>
      <c r="AC64" s="237"/>
      <c r="AD64" s="238"/>
      <c r="AE64" s="238"/>
      <c r="AF64" s="245"/>
      <c r="AG64" s="237"/>
      <c r="AH64" s="238"/>
      <c r="AI64" s="238"/>
      <c r="AJ64" s="245"/>
      <c r="AK64" s="237"/>
      <c r="AL64" s="238"/>
      <c r="AM64" s="238"/>
      <c r="AN64" s="245"/>
      <c r="AO64" s="237"/>
      <c r="AP64" s="238"/>
      <c r="AQ64" s="238"/>
      <c r="AR64" s="245"/>
      <c r="AS64" s="237"/>
      <c r="AT64" s="238"/>
      <c r="AU64" s="238"/>
    </row>
    <row r="65" spans="2:47" x14ac:dyDescent="0.2">
      <c r="B65" s="95"/>
      <c r="C65" s="74"/>
      <c r="D65" s="84"/>
      <c r="E65" s="311"/>
      <c r="F65" s="243"/>
      <c r="G65" s="243"/>
      <c r="H65" s="245"/>
      <c r="I65" s="311"/>
      <c r="J65" s="243"/>
      <c r="K65" s="243"/>
      <c r="L65" s="245"/>
      <c r="M65" s="311"/>
      <c r="N65" s="243"/>
      <c r="O65" s="243"/>
      <c r="P65" s="245"/>
      <c r="Q65" s="311"/>
      <c r="R65" s="243"/>
      <c r="S65" s="243"/>
      <c r="T65" s="245"/>
      <c r="U65" s="311"/>
      <c r="V65" s="243"/>
      <c r="W65" s="243"/>
      <c r="X65" s="245"/>
      <c r="Y65" s="311"/>
      <c r="Z65" s="243"/>
      <c r="AA65" s="243"/>
      <c r="AB65" s="245"/>
      <c r="AC65" s="311"/>
      <c r="AD65" s="243"/>
      <c r="AE65" s="243"/>
      <c r="AF65" s="245"/>
      <c r="AG65" s="311"/>
      <c r="AH65" s="243"/>
      <c r="AI65" s="243"/>
      <c r="AJ65" s="245"/>
      <c r="AK65" s="311"/>
      <c r="AL65" s="243"/>
      <c r="AM65" s="243"/>
      <c r="AN65" s="245"/>
      <c r="AO65" s="311"/>
      <c r="AP65" s="243"/>
      <c r="AQ65" s="243"/>
      <c r="AR65" s="245"/>
      <c r="AS65" s="311"/>
      <c r="AT65" s="243"/>
      <c r="AU65" s="243"/>
    </row>
    <row r="67" spans="2:47" ht="24.75" customHeight="1" x14ac:dyDescent="0.2">
      <c r="B67" s="329" t="str">
        <f>+B1</f>
        <v>3.2.3.0.0 Entidades Paraestatales Empresariales Financieras No Monetarias Con Participacion Estatal Mayoritaria</v>
      </c>
      <c r="C67" s="330"/>
      <c r="D67" s="330"/>
      <c r="E67" s="330"/>
      <c r="F67" s="330"/>
      <c r="G67" s="331"/>
    </row>
    <row r="68" spans="2:47" x14ac:dyDescent="0.2">
      <c r="B68" s="329" t="s">
        <v>87</v>
      </c>
      <c r="C68" s="330"/>
      <c r="D68" s="330"/>
      <c r="E68" s="330"/>
      <c r="F68" s="330"/>
      <c r="G68" s="331"/>
    </row>
    <row r="69" spans="2:47" ht="18.600000000000001" customHeight="1" x14ac:dyDescent="0.2">
      <c r="B69" s="332" t="s">
        <v>207</v>
      </c>
      <c r="C69" s="330"/>
      <c r="D69" s="330"/>
      <c r="E69" s="330"/>
      <c r="F69" s="330"/>
      <c r="G69" s="334"/>
      <c r="I69" s="369" t="str">
        <f t="shared" ref="I69" si="70">+I3</f>
        <v>Descentralizado 1</v>
      </c>
      <c r="J69" s="370"/>
      <c r="K69" s="371"/>
      <c r="L69" s="306"/>
      <c r="M69" s="369" t="str">
        <f t="shared" ref="M69" si="71">+M3</f>
        <v>Descentralizado 2</v>
      </c>
      <c r="N69" s="370"/>
      <c r="O69" s="371"/>
      <c r="P69" s="306"/>
      <c r="Q69" s="369" t="str">
        <f t="shared" ref="Q69" si="72">+Q3</f>
        <v>Descentralizado 3</v>
      </c>
      <c r="R69" s="370"/>
      <c r="S69" s="371"/>
      <c r="T69" s="306"/>
      <c r="U69" s="369" t="str">
        <f t="shared" ref="U69" si="73">+U3</f>
        <v>Descentralizado 4</v>
      </c>
      <c r="V69" s="370"/>
      <c r="W69" s="371"/>
      <c r="X69" s="306"/>
      <c r="Y69" s="369" t="str">
        <f t="shared" ref="Y69" si="74">+Y3</f>
        <v>Descentralizado 5</v>
      </c>
      <c r="Z69" s="370"/>
      <c r="AA69" s="371"/>
      <c r="AB69" s="306"/>
      <c r="AC69" s="369" t="str">
        <f>+AC3</f>
        <v>Descentralizado 6</v>
      </c>
      <c r="AD69" s="370"/>
      <c r="AE69" s="371"/>
      <c r="AF69" s="306"/>
      <c r="AG69" s="369" t="str">
        <f>+AG3</f>
        <v>Descentralizado 7</v>
      </c>
      <c r="AH69" s="370"/>
      <c r="AI69" s="371"/>
      <c r="AJ69" s="306"/>
      <c r="AK69" s="369" t="str">
        <f>+AK3</f>
        <v>Descentralizado 8</v>
      </c>
      <c r="AL69" s="370"/>
      <c r="AM69" s="371"/>
      <c r="AN69" s="306"/>
      <c r="AO69" s="369" t="str">
        <f>+AO3</f>
        <v>Descentralizado 9</v>
      </c>
      <c r="AP69" s="370"/>
      <c r="AQ69" s="371"/>
      <c r="AR69" s="306"/>
      <c r="AS69" s="369" t="str">
        <f>+AS3</f>
        <v>Descentralizado 10</v>
      </c>
      <c r="AT69" s="370"/>
      <c r="AU69" s="371"/>
    </row>
    <row r="70" spans="2:47" x14ac:dyDescent="0.2">
      <c r="B70" s="93"/>
      <c r="C70" s="10"/>
      <c r="D70" s="11"/>
      <c r="E70" s="102">
        <v>2024</v>
      </c>
      <c r="F70" s="7">
        <v>2023</v>
      </c>
      <c r="G70" s="7">
        <v>2022</v>
      </c>
      <c r="I70" s="102">
        <v>2024</v>
      </c>
      <c r="J70" s="7">
        <v>2023</v>
      </c>
      <c r="K70" s="7">
        <v>2022</v>
      </c>
      <c r="M70" s="102">
        <v>2024</v>
      </c>
      <c r="N70" s="7">
        <v>2023</v>
      </c>
      <c r="O70" s="7">
        <v>2022</v>
      </c>
      <c r="Q70" s="102">
        <v>2024</v>
      </c>
      <c r="R70" s="7">
        <v>2023</v>
      </c>
      <c r="S70" s="7">
        <v>2022</v>
      </c>
      <c r="U70" s="102">
        <v>2024</v>
      </c>
      <c r="V70" s="7">
        <v>2023</v>
      </c>
      <c r="W70" s="7">
        <v>2022</v>
      </c>
      <c r="Y70" s="102">
        <v>2024</v>
      </c>
      <c r="Z70" s="7">
        <v>2023</v>
      </c>
      <c r="AA70" s="7">
        <v>2022</v>
      </c>
      <c r="AC70" s="102">
        <v>2024</v>
      </c>
      <c r="AD70" s="7">
        <v>2023</v>
      </c>
      <c r="AE70" s="7">
        <v>2022</v>
      </c>
      <c r="AG70" s="102">
        <v>2024</v>
      </c>
      <c r="AH70" s="7">
        <v>2023</v>
      </c>
      <c r="AI70" s="7">
        <v>2022</v>
      </c>
      <c r="AK70" s="102">
        <v>2024</v>
      </c>
      <c r="AL70" s="7">
        <v>2023</v>
      </c>
      <c r="AM70" s="7">
        <v>2022</v>
      </c>
      <c r="AO70" s="102">
        <v>2024</v>
      </c>
      <c r="AP70" s="7">
        <v>2023</v>
      </c>
      <c r="AQ70" s="7">
        <v>2022</v>
      </c>
      <c r="AS70" s="102">
        <v>2024</v>
      </c>
      <c r="AT70" s="7">
        <v>2023</v>
      </c>
      <c r="AU70" s="7">
        <v>2022</v>
      </c>
    </row>
    <row r="71" spans="2:47" x14ac:dyDescent="0.2">
      <c r="B71" s="94"/>
      <c r="C71" s="36" t="s">
        <v>88</v>
      </c>
      <c r="E71" s="107"/>
      <c r="F71" s="100"/>
      <c r="G71" s="94"/>
      <c r="I71" s="107"/>
      <c r="J71" s="100"/>
      <c r="K71" s="94"/>
      <c r="M71" s="107"/>
      <c r="N71" s="100"/>
      <c r="O71" s="94"/>
      <c r="Q71" s="107"/>
      <c r="R71" s="100"/>
      <c r="S71" s="94"/>
      <c r="U71" s="107"/>
      <c r="V71" s="100"/>
      <c r="W71" s="94"/>
      <c r="Y71" s="107"/>
      <c r="Z71" s="100"/>
      <c r="AA71" s="94"/>
      <c r="AC71" s="107"/>
      <c r="AD71" s="100"/>
      <c r="AE71" s="94"/>
      <c r="AG71" s="107"/>
      <c r="AH71" s="100"/>
      <c r="AI71" s="94"/>
      <c r="AK71" s="107"/>
      <c r="AL71" s="100"/>
      <c r="AM71" s="94"/>
      <c r="AO71" s="107"/>
      <c r="AP71" s="100"/>
      <c r="AQ71" s="94"/>
      <c r="AS71" s="107"/>
      <c r="AT71" s="100"/>
      <c r="AU71" s="94"/>
    </row>
    <row r="72" spans="2:47" x14ac:dyDescent="0.2">
      <c r="B72" s="94"/>
      <c r="C72" s="148"/>
      <c r="D72" s="37"/>
      <c r="E72" s="108"/>
      <c r="F72" s="101"/>
      <c r="G72" s="94"/>
      <c r="I72" s="108"/>
      <c r="J72" s="101"/>
      <c r="K72" s="94"/>
      <c r="M72" s="108"/>
      <c r="N72" s="101"/>
      <c r="O72" s="94"/>
      <c r="Q72" s="108"/>
      <c r="R72" s="101"/>
      <c r="S72" s="94"/>
      <c r="U72" s="108"/>
      <c r="V72" s="101"/>
      <c r="W72" s="94"/>
      <c r="Y72" s="108"/>
      <c r="Z72" s="101"/>
      <c r="AA72" s="94"/>
      <c r="AC72" s="108"/>
      <c r="AD72" s="101"/>
      <c r="AE72" s="94"/>
      <c r="AG72" s="108"/>
      <c r="AH72" s="101"/>
      <c r="AI72" s="94"/>
      <c r="AK72" s="108"/>
      <c r="AL72" s="101"/>
      <c r="AM72" s="94"/>
      <c r="AO72" s="108"/>
      <c r="AP72" s="101"/>
      <c r="AQ72" s="94"/>
      <c r="AS72" s="108"/>
      <c r="AT72" s="101"/>
      <c r="AU72" s="94"/>
    </row>
    <row r="73" spans="2:47" x14ac:dyDescent="0.2">
      <c r="B73" s="94"/>
      <c r="C73" s="36" t="s">
        <v>89</v>
      </c>
      <c r="E73" s="108"/>
      <c r="F73" s="101"/>
      <c r="G73" s="94"/>
      <c r="I73" s="108"/>
      <c r="J73" s="101"/>
      <c r="K73" s="94"/>
      <c r="M73" s="108"/>
      <c r="N73" s="101"/>
      <c r="O73" s="94"/>
      <c r="Q73" s="108"/>
      <c r="R73" s="101"/>
      <c r="S73" s="94"/>
      <c r="U73" s="108"/>
      <c r="V73" s="101"/>
      <c r="W73" s="94"/>
      <c r="Y73" s="108"/>
      <c r="Z73" s="101"/>
      <c r="AA73" s="94"/>
      <c r="AC73" s="108"/>
      <c r="AD73" s="101"/>
      <c r="AE73" s="94"/>
      <c r="AG73" s="108"/>
      <c r="AH73" s="101"/>
      <c r="AI73" s="94"/>
      <c r="AK73" s="108"/>
      <c r="AL73" s="101"/>
      <c r="AM73" s="94"/>
      <c r="AO73" s="108"/>
      <c r="AP73" s="101"/>
      <c r="AQ73" s="94"/>
      <c r="AS73" s="108"/>
      <c r="AT73" s="101"/>
      <c r="AU73" s="94"/>
    </row>
    <row r="74" spans="2:47" x14ac:dyDescent="0.2">
      <c r="B74" s="94">
        <v>1110</v>
      </c>
      <c r="C74" s="148"/>
      <c r="D74" s="96" t="s">
        <v>90</v>
      </c>
      <c r="E74" s="237">
        <f t="shared" ref="E74:G80" si="75">+I74+M74+Q74+U74+Y74+AC74+AG74+AK74+AO74+AS74</f>
        <v>0</v>
      </c>
      <c r="F74" s="238">
        <f t="shared" si="75"/>
        <v>0</v>
      </c>
      <c r="G74" s="244">
        <f t="shared" si="75"/>
        <v>0</v>
      </c>
      <c r="H74" s="245"/>
      <c r="I74" s="237">
        <v>0</v>
      </c>
      <c r="J74" s="238">
        <v>0</v>
      </c>
      <c r="K74" s="244">
        <v>0</v>
      </c>
      <c r="L74" s="245"/>
      <c r="M74" s="237">
        <v>0</v>
      </c>
      <c r="N74" s="238">
        <v>0</v>
      </c>
      <c r="O74" s="244">
        <v>0</v>
      </c>
      <c r="P74" s="245"/>
      <c r="Q74" s="237">
        <v>0</v>
      </c>
      <c r="R74" s="238">
        <v>0</v>
      </c>
      <c r="S74" s="244">
        <v>0</v>
      </c>
      <c r="T74" s="245"/>
      <c r="U74" s="237">
        <v>0</v>
      </c>
      <c r="V74" s="238">
        <v>0</v>
      </c>
      <c r="W74" s="244">
        <v>0</v>
      </c>
      <c r="X74" s="245"/>
      <c r="Y74" s="237">
        <v>0</v>
      </c>
      <c r="Z74" s="238">
        <v>0</v>
      </c>
      <c r="AA74" s="244">
        <v>0</v>
      </c>
      <c r="AB74" s="245"/>
      <c r="AC74" s="237">
        <v>0</v>
      </c>
      <c r="AD74" s="238">
        <v>0</v>
      </c>
      <c r="AE74" s="244">
        <v>0</v>
      </c>
      <c r="AF74" s="245"/>
      <c r="AG74" s="237">
        <v>0</v>
      </c>
      <c r="AH74" s="238">
        <v>0</v>
      </c>
      <c r="AI74" s="244">
        <v>0</v>
      </c>
      <c r="AJ74" s="245"/>
      <c r="AK74" s="237">
        <v>0</v>
      </c>
      <c r="AL74" s="238">
        <v>0</v>
      </c>
      <c r="AM74" s="244">
        <v>0</v>
      </c>
      <c r="AN74" s="245"/>
      <c r="AO74" s="237">
        <v>0</v>
      </c>
      <c r="AP74" s="238">
        <v>0</v>
      </c>
      <c r="AQ74" s="244">
        <v>0</v>
      </c>
      <c r="AR74" s="245"/>
      <c r="AS74" s="237">
        <v>0</v>
      </c>
      <c r="AT74" s="238">
        <v>0</v>
      </c>
      <c r="AU74" s="244">
        <v>0</v>
      </c>
    </row>
    <row r="75" spans="2:47" x14ac:dyDescent="0.2">
      <c r="B75" s="94">
        <v>1120</v>
      </c>
      <c r="C75" s="148"/>
      <c r="D75" s="96" t="s">
        <v>91</v>
      </c>
      <c r="E75" s="237">
        <f t="shared" si="75"/>
        <v>0</v>
      </c>
      <c r="F75" s="238">
        <f t="shared" si="75"/>
        <v>0</v>
      </c>
      <c r="G75" s="244">
        <f t="shared" si="75"/>
        <v>0</v>
      </c>
      <c r="H75" s="245"/>
      <c r="I75" s="237">
        <v>0</v>
      </c>
      <c r="J75" s="238">
        <v>0</v>
      </c>
      <c r="K75" s="244">
        <v>0</v>
      </c>
      <c r="L75" s="245"/>
      <c r="M75" s="237">
        <v>0</v>
      </c>
      <c r="N75" s="238">
        <v>0</v>
      </c>
      <c r="O75" s="244">
        <v>0</v>
      </c>
      <c r="P75" s="245"/>
      <c r="Q75" s="237">
        <v>0</v>
      </c>
      <c r="R75" s="238">
        <v>0</v>
      </c>
      <c r="S75" s="244">
        <v>0</v>
      </c>
      <c r="T75" s="245"/>
      <c r="U75" s="237">
        <v>0</v>
      </c>
      <c r="V75" s="238">
        <v>0</v>
      </c>
      <c r="W75" s="244">
        <v>0</v>
      </c>
      <c r="X75" s="245"/>
      <c r="Y75" s="237">
        <v>0</v>
      </c>
      <c r="Z75" s="238">
        <v>0</v>
      </c>
      <c r="AA75" s="244">
        <v>0</v>
      </c>
      <c r="AB75" s="245"/>
      <c r="AC75" s="237">
        <v>0</v>
      </c>
      <c r="AD75" s="238">
        <v>0</v>
      </c>
      <c r="AE75" s="244">
        <v>0</v>
      </c>
      <c r="AF75" s="245"/>
      <c r="AG75" s="237">
        <v>0</v>
      </c>
      <c r="AH75" s="238">
        <v>0</v>
      </c>
      <c r="AI75" s="244">
        <v>0</v>
      </c>
      <c r="AJ75" s="245"/>
      <c r="AK75" s="237">
        <v>0</v>
      </c>
      <c r="AL75" s="238">
        <v>0</v>
      </c>
      <c r="AM75" s="244">
        <v>0</v>
      </c>
      <c r="AN75" s="245"/>
      <c r="AO75" s="237">
        <v>0</v>
      </c>
      <c r="AP75" s="238">
        <v>0</v>
      </c>
      <c r="AQ75" s="244">
        <v>0</v>
      </c>
      <c r="AR75" s="245"/>
      <c r="AS75" s="237">
        <v>0</v>
      </c>
      <c r="AT75" s="238">
        <v>0</v>
      </c>
      <c r="AU75" s="244">
        <v>0</v>
      </c>
    </row>
    <row r="76" spans="2:47" x14ac:dyDescent="0.2">
      <c r="B76" s="94">
        <v>1130</v>
      </c>
      <c r="C76" s="148"/>
      <c r="D76" s="96" t="s">
        <v>92</v>
      </c>
      <c r="E76" s="237">
        <f t="shared" si="75"/>
        <v>0</v>
      </c>
      <c r="F76" s="238">
        <f t="shared" si="75"/>
        <v>0</v>
      </c>
      <c r="G76" s="244">
        <f t="shared" si="75"/>
        <v>0</v>
      </c>
      <c r="H76" s="245"/>
      <c r="I76" s="237">
        <v>0</v>
      </c>
      <c r="J76" s="238">
        <v>0</v>
      </c>
      <c r="K76" s="244">
        <v>0</v>
      </c>
      <c r="L76" s="245"/>
      <c r="M76" s="237">
        <v>0</v>
      </c>
      <c r="N76" s="238">
        <v>0</v>
      </c>
      <c r="O76" s="244">
        <v>0</v>
      </c>
      <c r="P76" s="245"/>
      <c r="Q76" s="237">
        <v>0</v>
      </c>
      <c r="R76" s="238">
        <v>0</v>
      </c>
      <c r="S76" s="244">
        <v>0</v>
      </c>
      <c r="T76" s="245"/>
      <c r="U76" s="237">
        <v>0</v>
      </c>
      <c r="V76" s="238">
        <v>0</v>
      </c>
      <c r="W76" s="244">
        <v>0</v>
      </c>
      <c r="X76" s="245"/>
      <c r="Y76" s="237">
        <v>0</v>
      </c>
      <c r="Z76" s="238">
        <v>0</v>
      </c>
      <c r="AA76" s="244">
        <v>0</v>
      </c>
      <c r="AB76" s="245"/>
      <c r="AC76" s="237">
        <v>0</v>
      </c>
      <c r="AD76" s="238">
        <v>0</v>
      </c>
      <c r="AE76" s="244">
        <v>0</v>
      </c>
      <c r="AF76" s="245"/>
      <c r="AG76" s="237">
        <v>0</v>
      </c>
      <c r="AH76" s="238">
        <v>0</v>
      </c>
      <c r="AI76" s="244">
        <v>0</v>
      </c>
      <c r="AJ76" s="245"/>
      <c r="AK76" s="237">
        <v>0</v>
      </c>
      <c r="AL76" s="238">
        <v>0</v>
      </c>
      <c r="AM76" s="244">
        <v>0</v>
      </c>
      <c r="AN76" s="245"/>
      <c r="AO76" s="237">
        <v>0</v>
      </c>
      <c r="AP76" s="238">
        <v>0</v>
      </c>
      <c r="AQ76" s="244">
        <v>0</v>
      </c>
      <c r="AR76" s="245"/>
      <c r="AS76" s="237">
        <v>0</v>
      </c>
      <c r="AT76" s="238">
        <v>0</v>
      </c>
      <c r="AU76" s="244">
        <v>0</v>
      </c>
    </row>
    <row r="77" spans="2:47" x14ac:dyDescent="0.2">
      <c r="B77" s="94">
        <v>1140</v>
      </c>
      <c r="C77" s="148"/>
      <c r="D77" s="96" t="s">
        <v>93</v>
      </c>
      <c r="E77" s="237">
        <f t="shared" si="75"/>
        <v>0</v>
      </c>
      <c r="F77" s="238">
        <f t="shared" si="75"/>
        <v>0</v>
      </c>
      <c r="G77" s="244">
        <f t="shared" si="75"/>
        <v>0</v>
      </c>
      <c r="H77" s="245"/>
      <c r="I77" s="237">
        <v>0</v>
      </c>
      <c r="J77" s="238">
        <v>0</v>
      </c>
      <c r="K77" s="244">
        <v>0</v>
      </c>
      <c r="L77" s="245"/>
      <c r="M77" s="237">
        <v>0</v>
      </c>
      <c r="N77" s="238">
        <v>0</v>
      </c>
      <c r="O77" s="244">
        <v>0</v>
      </c>
      <c r="P77" s="245"/>
      <c r="Q77" s="237">
        <v>0</v>
      </c>
      <c r="R77" s="238">
        <v>0</v>
      </c>
      <c r="S77" s="244">
        <v>0</v>
      </c>
      <c r="T77" s="245"/>
      <c r="U77" s="237">
        <v>0</v>
      </c>
      <c r="V77" s="238">
        <v>0</v>
      </c>
      <c r="W77" s="244">
        <v>0</v>
      </c>
      <c r="X77" s="245"/>
      <c r="Y77" s="237">
        <v>0</v>
      </c>
      <c r="Z77" s="238">
        <v>0</v>
      </c>
      <c r="AA77" s="244">
        <v>0</v>
      </c>
      <c r="AB77" s="245"/>
      <c r="AC77" s="237">
        <v>0</v>
      </c>
      <c r="AD77" s="238">
        <v>0</v>
      </c>
      <c r="AE77" s="244">
        <v>0</v>
      </c>
      <c r="AF77" s="245"/>
      <c r="AG77" s="237">
        <v>0</v>
      </c>
      <c r="AH77" s="238">
        <v>0</v>
      </c>
      <c r="AI77" s="244">
        <v>0</v>
      </c>
      <c r="AJ77" s="245"/>
      <c r="AK77" s="237">
        <v>0</v>
      </c>
      <c r="AL77" s="238">
        <v>0</v>
      </c>
      <c r="AM77" s="244">
        <v>0</v>
      </c>
      <c r="AN77" s="245"/>
      <c r="AO77" s="237">
        <v>0</v>
      </c>
      <c r="AP77" s="238">
        <v>0</v>
      </c>
      <c r="AQ77" s="244">
        <v>0</v>
      </c>
      <c r="AR77" s="245"/>
      <c r="AS77" s="237">
        <v>0</v>
      </c>
      <c r="AT77" s="238">
        <v>0</v>
      </c>
      <c r="AU77" s="244">
        <v>0</v>
      </c>
    </row>
    <row r="78" spans="2:47" x14ac:dyDescent="0.2">
      <c r="B78" s="94">
        <v>1150</v>
      </c>
      <c r="C78" s="148"/>
      <c r="D78" s="96" t="s">
        <v>94</v>
      </c>
      <c r="E78" s="237">
        <f t="shared" si="75"/>
        <v>0</v>
      </c>
      <c r="F78" s="238">
        <f t="shared" si="75"/>
        <v>0</v>
      </c>
      <c r="G78" s="244">
        <f t="shared" si="75"/>
        <v>0</v>
      </c>
      <c r="H78" s="245"/>
      <c r="I78" s="237">
        <v>0</v>
      </c>
      <c r="J78" s="238">
        <v>0</v>
      </c>
      <c r="K78" s="244">
        <v>0</v>
      </c>
      <c r="L78" s="245"/>
      <c r="M78" s="237">
        <v>0</v>
      </c>
      <c r="N78" s="238">
        <v>0</v>
      </c>
      <c r="O78" s="244">
        <v>0</v>
      </c>
      <c r="P78" s="245"/>
      <c r="Q78" s="237">
        <v>0</v>
      </c>
      <c r="R78" s="238">
        <v>0</v>
      </c>
      <c r="S78" s="244">
        <v>0</v>
      </c>
      <c r="T78" s="245"/>
      <c r="U78" s="237">
        <v>0</v>
      </c>
      <c r="V78" s="238">
        <v>0</v>
      </c>
      <c r="W78" s="244">
        <v>0</v>
      </c>
      <c r="X78" s="245"/>
      <c r="Y78" s="237">
        <v>0</v>
      </c>
      <c r="Z78" s="238">
        <v>0</v>
      </c>
      <c r="AA78" s="244">
        <v>0</v>
      </c>
      <c r="AB78" s="245"/>
      <c r="AC78" s="237">
        <v>0</v>
      </c>
      <c r="AD78" s="238">
        <v>0</v>
      </c>
      <c r="AE78" s="244">
        <v>0</v>
      </c>
      <c r="AF78" s="245"/>
      <c r="AG78" s="237">
        <v>0</v>
      </c>
      <c r="AH78" s="238">
        <v>0</v>
      </c>
      <c r="AI78" s="244">
        <v>0</v>
      </c>
      <c r="AJ78" s="245"/>
      <c r="AK78" s="237">
        <v>0</v>
      </c>
      <c r="AL78" s="238">
        <v>0</v>
      </c>
      <c r="AM78" s="244">
        <v>0</v>
      </c>
      <c r="AN78" s="245"/>
      <c r="AO78" s="237">
        <v>0</v>
      </c>
      <c r="AP78" s="238">
        <v>0</v>
      </c>
      <c r="AQ78" s="244">
        <v>0</v>
      </c>
      <c r="AR78" s="245"/>
      <c r="AS78" s="237">
        <v>0</v>
      </c>
      <c r="AT78" s="238">
        <v>0</v>
      </c>
      <c r="AU78" s="244">
        <v>0</v>
      </c>
    </row>
    <row r="79" spans="2:47" x14ac:dyDescent="0.2">
      <c r="B79" s="94">
        <v>1160</v>
      </c>
      <c r="C79" s="148"/>
      <c r="D79" s="96" t="s">
        <v>95</v>
      </c>
      <c r="E79" s="237">
        <f t="shared" si="75"/>
        <v>0</v>
      </c>
      <c r="F79" s="238">
        <f t="shared" si="75"/>
        <v>0</v>
      </c>
      <c r="G79" s="244">
        <f t="shared" si="75"/>
        <v>0</v>
      </c>
      <c r="H79" s="245"/>
      <c r="I79" s="237">
        <v>0</v>
      </c>
      <c r="J79" s="238">
        <v>0</v>
      </c>
      <c r="K79" s="244">
        <v>0</v>
      </c>
      <c r="L79" s="245"/>
      <c r="M79" s="237">
        <v>0</v>
      </c>
      <c r="N79" s="238">
        <v>0</v>
      </c>
      <c r="O79" s="244">
        <v>0</v>
      </c>
      <c r="P79" s="245"/>
      <c r="Q79" s="237">
        <v>0</v>
      </c>
      <c r="R79" s="238">
        <v>0</v>
      </c>
      <c r="S79" s="244">
        <v>0</v>
      </c>
      <c r="T79" s="245"/>
      <c r="U79" s="237">
        <v>0</v>
      </c>
      <c r="V79" s="238">
        <v>0</v>
      </c>
      <c r="W79" s="244">
        <v>0</v>
      </c>
      <c r="X79" s="245"/>
      <c r="Y79" s="237">
        <v>0</v>
      </c>
      <c r="Z79" s="238">
        <v>0</v>
      </c>
      <c r="AA79" s="244">
        <v>0</v>
      </c>
      <c r="AB79" s="245"/>
      <c r="AC79" s="237">
        <v>0</v>
      </c>
      <c r="AD79" s="238">
        <v>0</v>
      </c>
      <c r="AE79" s="244">
        <v>0</v>
      </c>
      <c r="AF79" s="245"/>
      <c r="AG79" s="237">
        <v>0</v>
      </c>
      <c r="AH79" s="238">
        <v>0</v>
      </c>
      <c r="AI79" s="244">
        <v>0</v>
      </c>
      <c r="AJ79" s="245"/>
      <c r="AK79" s="237">
        <v>0</v>
      </c>
      <c r="AL79" s="238">
        <v>0</v>
      </c>
      <c r="AM79" s="244">
        <v>0</v>
      </c>
      <c r="AN79" s="245"/>
      <c r="AO79" s="237">
        <v>0</v>
      </c>
      <c r="AP79" s="238">
        <v>0</v>
      </c>
      <c r="AQ79" s="244">
        <v>0</v>
      </c>
      <c r="AR79" s="245"/>
      <c r="AS79" s="237">
        <v>0</v>
      </c>
      <c r="AT79" s="238">
        <v>0</v>
      </c>
      <c r="AU79" s="244">
        <v>0</v>
      </c>
    </row>
    <row r="80" spans="2:47" x14ac:dyDescent="0.2">
      <c r="B80" s="94">
        <v>1190</v>
      </c>
      <c r="C80" s="148"/>
      <c r="D80" s="96" t="s">
        <v>96</v>
      </c>
      <c r="E80" s="237">
        <f t="shared" si="75"/>
        <v>0</v>
      </c>
      <c r="F80" s="238">
        <f t="shared" si="75"/>
        <v>0</v>
      </c>
      <c r="G80" s="244">
        <f t="shared" si="75"/>
        <v>0</v>
      </c>
      <c r="H80" s="245"/>
      <c r="I80" s="237">
        <v>0</v>
      </c>
      <c r="J80" s="238">
        <v>0</v>
      </c>
      <c r="K80" s="244">
        <v>0</v>
      </c>
      <c r="L80" s="245"/>
      <c r="M80" s="237">
        <v>0</v>
      </c>
      <c r="N80" s="238">
        <v>0</v>
      </c>
      <c r="O80" s="244">
        <v>0</v>
      </c>
      <c r="P80" s="245"/>
      <c r="Q80" s="237">
        <v>0</v>
      </c>
      <c r="R80" s="238">
        <v>0</v>
      </c>
      <c r="S80" s="244">
        <v>0</v>
      </c>
      <c r="T80" s="245"/>
      <c r="U80" s="237">
        <v>0</v>
      </c>
      <c r="V80" s="238">
        <v>0</v>
      </c>
      <c r="W80" s="244">
        <v>0</v>
      </c>
      <c r="X80" s="245"/>
      <c r="Y80" s="237">
        <v>0</v>
      </c>
      <c r="Z80" s="238">
        <v>0</v>
      </c>
      <c r="AA80" s="244">
        <v>0</v>
      </c>
      <c r="AB80" s="245"/>
      <c r="AC80" s="237">
        <v>0</v>
      </c>
      <c r="AD80" s="238">
        <v>0</v>
      </c>
      <c r="AE80" s="244">
        <v>0</v>
      </c>
      <c r="AF80" s="245"/>
      <c r="AG80" s="237">
        <v>0</v>
      </c>
      <c r="AH80" s="238">
        <v>0</v>
      </c>
      <c r="AI80" s="244">
        <v>0</v>
      </c>
      <c r="AJ80" s="245"/>
      <c r="AK80" s="237">
        <v>0</v>
      </c>
      <c r="AL80" s="238">
        <v>0</v>
      </c>
      <c r="AM80" s="244">
        <v>0</v>
      </c>
      <c r="AN80" s="245"/>
      <c r="AO80" s="237">
        <v>0</v>
      </c>
      <c r="AP80" s="238">
        <v>0</v>
      </c>
      <c r="AQ80" s="244">
        <v>0</v>
      </c>
      <c r="AR80" s="245"/>
      <c r="AS80" s="237">
        <v>0</v>
      </c>
      <c r="AT80" s="238">
        <v>0</v>
      </c>
      <c r="AU80" s="244">
        <v>0</v>
      </c>
    </row>
    <row r="81" spans="2:47" x14ac:dyDescent="0.2">
      <c r="B81" s="94"/>
      <c r="C81" s="148"/>
      <c r="D81" s="96"/>
      <c r="E81" s="237"/>
      <c r="F81" s="238"/>
      <c r="G81" s="244"/>
      <c r="H81" s="245"/>
      <c r="I81" s="237"/>
      <c r="J81" s="238"/>
      <c r="K81" s="244"/>
      <c r="L81" s="245"/>
      <c r="M81" s="237"/>
      <c r="N81" s="238"/>
      <c r="O81" s="244"/>
      <c r="P81" s="245"/>
      <c r="Q81" s="237"/>
      <c r="R81" s="238"/>
      <c r="S81" s="244"/>
      <c r="T81" s="245"/>
      <c r="U81" s="237"/>
      <c r="V81" s="238"/>
      <c r="W81" s="244"/>
      <c r="X81" s="245"/>
      <c r="Y81" s="237"/>
      <c r="Z81" s="238"/>
      <c r="AA81" s="244"/>
      <c r="AB81" s="245"/>
      <c r="AC81" s="237"/>
      <c r="AD81" s="238"/>
      <c r="AE81" s="244"/>
      <c r="AF81" s="245"/>
      <c r="AG81" s="237"/>
      <c r="AH81" s="238"/>
      <c r="AI81" s="244"/>
      <c r="AJ81" s="245"/>
      <c r="AK81" s="237"/>
      <c r="AL81" s="238"/>
      <c r="AM81" s="244"/>
      <c r="AN81" s="245"/>
      <c r="AO81" s="237"/>
      <c r="AP81" s="238"/>
      <c r="AQ81" s="244"/>
      <c r="AR81" s="245"/>
      <c r="AS81" s="237"/>
      <c r="AT81" s="238"/>
      <c r="AU81" s="244"/>
    </row>
    <row r="82" spans="2:47" x14ac:dyDescent="0.2">
      <c r="B82" s="94">
        <v>1100</v>
      </c>
      <c r="C82" s="148"/>
      <c r="D82" s="97" t="s">
        <v>97</v>
      </c>
      <c r="E82" s="241">
        <f>SUM(E74:E80)</f>
        <v>0</v>
      </c>
      <c r="F82" s="242">
        <f>SUM(F74:F80)</f>
        <v>0</v>
      </c>
      <c r="G82" s="246">
        <f>SUM(G74:G80)</f>
        <v>0</v>
      </c>
      <c r="H82" s="245"/>
      <c r="I82" s="241">
        <f t="shared" ref="I82:K82" si="76">SUM(I74:I80)</f>
        <v>0</v>
      </c>
      <c r="J82" s="242">
        <f t="shared" si="76"/>
        <v>0</v>
      </c>
      <c r="K82" s="246">
        <f t="shared" si="76"/>
        <v>0</v>
      </c>
      <c r="L82" s="245"/>
      <c r="M82" s="241">
        <f t="shared" ref="M82:O82" si="77">SUM(M74:M80)</f>
        <v>0</v>
      </c>
      <c r="N82" s="242">
        <f t="shared" si="77"/>
        <v>0</v>
      </c>
      <c r="O82" s="246">
        <f t="shared" si="77"/>
        <v>0</v>
      </c>
      <c r="P82" s="245"/>
      <c r="Q82" s="241">
        <f t="shared" ref="Q82:S82" si="78">SUM(Q74:Q80)</f>
        <v>0</v>
      </c>
      <c r="R82" s="242">
        <f t="shared" si="78"/>
        <v>0</v>
      </c>
      <c r="S82" s="246">
        <f t="shared" si="78"/>
        <v>0</v>
      </c>
      <c r="T82" s="245"/>
      <c r="U82" s="241">
        <f t="shared" ref="U82:W82" si="79">SUM(U74:U80)</f>
        <v>0</v>
      </c>
      <c r="V82" s="242">
        <f t="shared" si="79"/>
        <v>0</v>
      </c>
      <c r="W82" s="246">
        <f t="shared" si="79"/>
        <v>0</v>
      </c>
      <c r="X82" s="245"/>
      <c r="Y82" s="241">
        <f t="shared" ref="Y82:AA82" si="80">SUM(Y74:Y80)</f>
        <v>0</v>
      </c>
      <c r="Z82" s="242">
        <f t="shared" si="80"/>
        <v>0</v>
      </c>
      <c r="AA82" s="246">
        <f t="shared" si="80"/>
        <v>0</v>
      </c>
      <c r="AB82" s="245"/>
      <c r="AC82" s="241">
        <f>SUM(AC74:AC80)</f>
        <v>0</v>
      </c>
      <c r="AD82" s="242">
        <f>SUM(AD74:AD80)</f>
        <v>0</v>
      </c>
      <c r="AE82" s="246">
        <f>SUM(AE74:AE80)</f>
        <v>0</v>
      </c>
      <c r="AF82" s="245"/>
      <c r="AG82" s="241">
        <f>SUM(AG74:AG80)</f>
        <v>0</v>
      </c>
      <c r="AH82" s="242">
        <f>SUM(AH74:AH80)</f>
        <v>0</v>
      </c>
      <c r="AI82" s="246">
        <f>SUM(AI74:AI80)</f>
        <v>0</v>
      </c>
      <c r="AJ82" s="245"/>
      <c r="AK82" s="241">
        <f>SUM(AK74:AK80)</f>
        <v>0</v>
      </c>
      <c r="AL82" s="242">
        <f>SUM(AL74:AL80)</f>
        <v>0</v>
      </c>
      <c r="AM82" s="246">
        <f>SUM(AM74:AM80)</f>
        <v>0</v>
      </c>
      <c r="AN82" s="245"/>
      <c r="AO82" s="241">
        <f>SUM(AO74:AO80)</f>
        <v>0</v>
      </c>
      <c r="AP82" s="242">
        <f>SUM(AP74:AP80)</f>
        <v>0</v>
      </c>
      <c r="AQ82" s="246">
        <f>SUM(AQ74:AQ80)</f>
        <v>0</v>
      </c>
      <c r="AR82" s="245"/>
      <c r="AS82" s="241">
        <f>SUM(AS74:AS80)</f>
        <v>0</v>
      </c>
      <c r="AT82" s="242">
        <f>SUM(AT74:AT80)</f>
        <v>0</v>
      </c>
      <c r="AU82" s="246">
        <f>SUM(AU74:AU80)</f>
        <v>0</v>
      </c>
    </row>
    <row r="83" spans="2:47" x14ac:dyDescent="0.2">
      <c r="B83" s="94"/>
      <c r="C83" s="148"/>
      <c r="D83" s="37"/>
      <c r="E83" s="247"/>
      <c r="F83" s="248"/>
      <c r="G83" s="249"/>
      <c r="H83" s="245"/>
      <c r="I83" s="247"/>
      <c r="J83" s="248"/>
      <c r="K83" s="249"/>
      <c r="L83" s="245"/>
      <c r="M83" s="247"/>
      <c r="N83" s="248"/>
      <c r="O83" s="249"/>
      <c r="P83" s="245"/>
      <c r="Q83" s="247"/>
      <c r="R83" s="248"/>
      <c r="S83" s="249"/>
      <c r="T83" s="245"/>
      <c r="U83" s="247"/>
      <c r="V83" s="248"/>
      <c r="W83" s="249"/>
      <c r="X83" s="245"/>
      <c r="Y83" s="247"/>
      <c r="Z83" s="248"/>
      <c r="AA83" s="249"/>
      <c r="AB83" s="245"/>
      <c r="AC83" s="247"/>
      <c r="AD83" s="248"/>
      <c r="AE83" s="249"/>
      <c r="AF83" s="245"/>
      <c r="AG83" s="247"/>
      <c r="AH83" s="248"/>
      <c r="AI83" s="249"/>
      <c r="AJ83" s="245"/>
      <c r="AK83" s="247"/>
      <c r="AL83" s="248"/>
      <c r="AM83" s="249"/>
      <c r="AN83" s="245"/>
      <c r="AO83" s="247"/>
      <c r="AP83" s="248"/>
      <c r="AQ83" s="249"/>
      <c r="AR83" s="245"/>
      <c r="AS83" s="247"/>
      <c r="AT83" s="248"/>
      <c r="AU83" s="249"/>
    </row>
    <row r="84" spans="2:47" x14ac:dyDescent="0.2">
      <c r="B84" s="94"/>
      <c r="C84" s="36" t="s">
        <v>98</v>
      </c>
      <c r="E84" s="247"/>
      <c r="F84" s="248"/>
      <c r="G84" s="249"/>
      <c r="H84" s="245"/>
      <c r="I84" s="247"/>
      <c r="J84" s="248"/>
      <c r="K84" s="249"/>
      <c r="L84" s="245"/>
      <c r="M84" s="247"/>
      <c r="N84" s="248"/>
      <c r="O84" s="249"/>
      <c r="P84" s="245"/>
      <c r="Q84" s="247"/>
      <c r="R84" s="248"/>
      <c r="S84" s="249"/>
      <c r="T84" s="245"/>
      <c r="U84" s="247"/>
      <c r="V84" s="248"/>
      <c r="W84" s="249"/>
      <c r="X84" s="245"/>
      <c r="Y84" s="247"/>
      <c r="Z84" s="248"/>
      <c r="AA84" s="249"/>
      <c r="AB84" s="245"/>
      <c r="AC84" s="247"/>
      <c r="AD84" s="248"/>
      <c r="AE84" s="249"/>
      <c r="AF84" s="245"/>
      <c r="AG84" s="247"/>
      <c r="AH84" s="248"/>
      <c r="AI84" s="249"/>
      <c r="AJ84" s="245"/>
      <c r="AK84" s="247"/>
      <c r="AL84" s="248"/>
      <c r="AM84" s="249"/>
      <c r="AN84" s="245"/>
      <c r="AO84" s="247"/>
      <c r="AP84" s="248"/>
      <c r="AQ84" s="249"/>
      <c r="AR84" s="245"/>
      <c r="AS84" s="247"/>
      <c r="AT84" s="248"/>
      <c r="AU84" s="249"/>
    </row>
    <row r="85" spans="2:47" x14ac:dyDescent="0.2">
      <c r="B85" s="94">
        <v>1210</v>
      </c>
      <c r="C85" s="148"/>
      <c r="D85" s="96" t="s">
        <v>99</v>
      </c>
      <c r="E85" s="237">
        <f t="shared" ref="E85:G93" si="81">+I85+M85+Q85+U85+Y85+AC85+AG85+AK85+AO85+AS85</f>
        <v>0</v>
      </c>
      <c r="F85" s="238">
        <f t="shared" si="81"/>
        <v>0</v>
      </c>
      <c r="G85" s="244">
        <f t="shared" si="81"/>
        <v>0</v>
      </c>
      <c r="H85" s="245"/>
      <c r="I85" s="237">
        <v>0</v>
      </c>
      <c r="J85" s="238">
        <v>0</v>
      </c>
      <c r="K85" s="244">
        <v>0</v>
      </c>
      <c r="L85" s="245"/>
      <c r="M85" s="237">
        <v>0</v>
      </c>
      <c r="N85" s="238">
        <v>0</v>
      </c>
      <c r="O85" s="244">
        <v>0</v>
      </c>
      <c r="P85" s="245"/>
      <c r="Q85" s="237">
        <v>0</v>
      </c>
      <c r="R85" s="238">
        <v>0</v>
      </c>
      <c r="S85" s="244">
        <v>0</v>
      </c>
      <c r="T85" s="245"/>
      <c r="U85" s="237">
        <v>0</v>
      </c>
      <c r="V85" s="238">
        <v>0</v>
      </c>
      <c r="W85" s="244">
        <v>0</v>
      </c>
      <c r="X85" s="245"/>
      <c r="Y85" s="237">
        <v>0</v>
      </c>
      <c r="Z85" s="238">
        <v>0</v>
      </c>
      <c r="AA85" s="244">
        <v>0</v>
      </c>
      <c r="AB85" s="245"/>
      <c r="AC85" s="237">
        <v>0</v>
      </c>
      <c r="AD85" s="238">
        <v>0</v>
      </c>
      <c r="AE85" s="244">
        <v>0</v>
      </c>
      <c r="AF85" s="245"/>
      <c r="AG85" s="237">
        <v>0</v>
      </c>
      <c r="AH85" s="238">
        <v>0</v>
      </c>
      <c r="AI85" s="244">
        <v>0</v>
      </c>
      <c r="AJ85" s="245"/>
      <c r="AK85" s="237">
        <v>0</v>
      </c>
      <c r="AL85" s="238">
        <v>0</v>
      </c>
      <c r="AM85" s="244">
        <v>0</v>
      </c>
      <c r="AN85" s="245"/>
      <c r="AO85" s="237">
        <v>0</v>
      </c>
      <c r="AP85" s="238">
        <v>0</v>
      </c>
      <c r="AQ85" s="244">
        <v>0</v>
      </c>
      <c r="AR85" s="245"/>
      <c r="AS85" s="237">
        <v>0</v>
      </c>
      <c r="AT85" s="238">
        <v>0</v>
      </c>
      <c r="AU85" s="244">
        <v>0</v>
      </c>
    </row>
    <row r="86" spans="2:47" x14ac:dyDescent="0.2">
      <c r="B86" s="94">
        <v>1220</v>
      </c>
      <c r="C86" s="148"/>
      <c r="D86" s="96" t="s">
        <v>100</v>
      </c>
      <c r="E86" s="237">
        <f t="shared" si="81"/>
        <v>0</v>
      </c>
      <c r="F86" s="238">
        <f t="shared" si="81"/>
        <v>0</v>
      </c>
      <c r="G86" s="244">
        <f t="shared" si="81"/>
        <v>0</v>
      </c>
      <c r="H86" s="245"/>
      <c r="I86" s="237">
        <v>0</v>
      </c>
      <c r="J86" s="238">
        <v>0</v>
      </c>
      <c r="K86" s="244">
        <v>0</v>
      </c>
      <c r="L86" s="245"/>
      <c r="M86" s="237">
        <v>0</v>
      </c>
      <c r="N86" s="238">
        <v>0</v>
      </c>
      <c r="O86" s="244">
        <v>0</v>
      </c>
      <c r="P86" s="245"/>
      <c r="Q86" s="237">
        <v>0</v>
      </c>
      <c r="R86" s="238">
        <v>0</v>
      </c>
      <c r="S86" s="244">
        <v>0</v>
      </c>
      <c r="T86" s="245"/>
      <c r="U86" s="237">
        <v>0</v>
      </c>
      <c r="V86" s="238">
        <v>0</v>
      </c>
      <c r="W86" s="244">
        <v>0</v>
      </c>
      <c r="X86" s="245"/>
      <c r="Y86" s="237">
        <v>0</v>
      </c>
      <c r="Z86" s="238">
        <v>0</v>
      </c>
      <c r="AA86" s="244">
        <v>0</v>
      </c>
      <c r="AB86" s="245"/>
      <c r="AC86" s="237">
        <v>0</v>
      </c>
      <c r="AD86" s="238">
        <v>0</v>
      </c>
      <c r="AE86" s="244">
        <v>0</v>
      </c>
      <c r="AF86" s="245"/>
      <c r="AG86" s="237">
        <v>0</v>
      </c>
      <c r="AH86" s="238">
        <v>0</v>
      </c>
      <c r="AI86" s="244">
        <v>0</v>
      </c>
      <c r="AJ86" s="245"/>
      <c r="AK86" s="237">
        <v>0</v>
      </c>
      <c r="AL86" s="238">
        <v>0</v>
      </c>
      <c r="AM86" s="244">
        <v>0</v>
      </c>
      <c r="AN86" s="245"/>
      <c r="AO86" s="237">
        <v>0</v>
      </c>
      <c r="AP86" s="238">
        <v>0</v>
      </c>
      <c r="AQ86" s="244">
        <v>0</v>
      </c>
      <c r="AR86" s="245"/>
      <c r="AS86" s="237">
        <v>0</v>
      </c>
      <c r="AT86" s="238">
        <v>0</v>
      </c>
      <c r="AU86" s="244">
        <v>0</v>
      </c>
    </row>
    <row r="87" spans="2:47" x14ac:dyDescent="0.2">
      <c r="B87" s="94">
        <v>1230</v>
      </c>
      <c r="C87" s="148"/>
      <c r="D87" s="96" t="s">
        <v>101</v>
      </c>
      <c r="E87" s="237">
        <f t="shared" si="81"/>
        <v>0</v>
      </c>
      <c r="F87" s="238">
        <f t="shared" si="81"/>
        <v>0</v>
      </c>
      <c r="G87" s="244">
        <f t="shared" si="81"/>
        <v>0</v>
      </c>
      <c r="H87" s="245"/>
      <c r="I87" s="237">
        <v>0</v>
      </c>
      <c r="J87" s="238">
        <v>0</v>
      </c>
      <c r="K87" s="244">
        <v>0</v>
      </c>
      <c r="L87" s="245"/>
      <c r="M87" s="237">
        <v>0</v>
      </c>
      <c r="N87" s="238">
        <v>0</v>
      </c>
      <c r="O87" s="244">
        <v>0</v>
      </c>
      <c r="P87" s="245"/>
      <c r="Q87" s="237">
        <v>0</v>
      </c>
      <c r="R87" s="238">
        <v>0</v>
      </c>
      <c r="S87" s="244">
        <v>0</v>
      </c>
      <c r="T87" s="245"/>
      <c r="U87" s="237">
        <v>0</v>
      </c>
      <c r="V87" s="238">
        <v>0</v>
      </c>
      <c r="W87" s="244">
        <v>0</v>
      </c>
      <c r="X87" s="245"/>
      <c r="Y87" s="237">
        <v>0</v>
      </c>
      <c r="Z87" s="238">
        <v>0</v>
      </c>
      <c r="AA87" s="244">
        <v>0</v>
      </c>
      <c r="AB87" s="245"/>
      <c r="AC87" s="237">
        <v>0</v>
      </c>
      <c r="AD87" s="238">
        <v>0</v>
      </c>
      <c r="AE87" s="244">
        <v>0</v>
      </c>
      <c r="AF87" s="245"/>
      <c r="AG87" s="237">
        <v>0</v>
      </c>
      <c r="AH87" s="238">
        <v>0</v>
      </c>
      <c r="AI87" s="244">
        <v>0</v>
      </c>
      <c r="AJ87" s="245"/>
      <c r="AK87" s="237">
        <v>0</v>
      </c>
      <c r="AL87" s="238">
        <v>0</v>
      </c>
      <c r="AM87" s="244">
        <v>0</v>
      </c>
      <c r="AN87" s="245"/>
      <c r="AO87" s="237">
        <v>0</v>
      </c>
      <c r="AP87" s="238">
        <v>0</v>
      </c>
      <c r="AQ87" s="244">
        <v>0</v>
      </c>
      <c r="AR87" s="245"/>
      <c r="AS87" s="237">
        <v>0</v>
      </c>
      <c r="AT87" s="238">
        <v>0</v>
      </c>
      <c r="AU87" s="244">
        <v>0</v>
      </c>
    </row>
    <row r="88" spans="2:47" x14ac:dyDescent="0.2">
      <c r="B88" s="94">
        <v>1240</v>
      </c>
      <c r="C88" s="148"/>
      <c r="D88" s="96" t="s">
        <v>102</v>
      </c>
      <c r="E88" s="237">
        <f t="shared" si="81"/>
        <v>0</v>
      </c>
      <c r="F88" s="238">
        <f t="shared" si="81"/>
        <v>0</v>
      </c>
      <c r="G88" s="244">
        <f t="shared" si="81"/>
        <v>0</v>
      </c>
      <c r="H88" s="245"/>
      <c r="I88" s="237">
        <v>0</v>
      </c>
      <c r="J88" s="238">
        <v>0</v>
      </c>
      <c r="K88" s="244">
        <v>0</v>
      </c>
      <c r="L88" s="245"/>
      <c r="M88" s="237">
        <v>0</v>
      </c>
      <c r="N88" s="238">
        <v>0</v>
      </c>
      <c r="O88" s="244">
        <v>0</v>
      </c>
      <c r="P88" s="245"/>
      <c r="Q88" s="237">
        <v>0</v>
      </c>
      <c r="R88" s="238">
        <v>0</v>
      </c>
      <c r="S88" s="244">
        <v>0</v>
      </c>
      <c r="T88" s="245"/>
      <c r="U88" s="237">
        <v>0</v>
      </c>
      <c r="V88" s="238">
        <v>0</v>
      </c>
      <c r="W88" s="244">
        <v>0</v>
      </c>
      <c r="X88" s="245"/>
      <c r="Y88" s="237">
        <v>0</v>
      </c>
      <c r="Z88" s="238">
        <v>0</v>
      </c>
      <c r="AA88" s="244">
        <v>0</v>
      </c>
      <c r="AB88" s="245"/>
      <c r="AC88" s="237">
        <v>0</v>
      </c>
      <c r="AD88" s="238">
        <v>0</v>
      </c>
      <c r="AE88" s="244">
        <v>0</v>
      </c>
      <c r="AF88" s="245"/>
      <c r="AG88" s="237">
        <v>0</v>
      </c>
      <c r="AH88" s="238">
        <v>0</v>
      </c>
      <c r="AI88" s="244">
        <v>0</v>
      </c>
      <c r="AJ88" s="245"/>
      <c r="AK88" s="237">
        <v>0</v>
      </c>
      <c r="AL88" s="238">
        <v>0</v>
      </c>
      <c r="AM88" s="244">
        <v>0</v>
      </c>
      <c r="AN88" s="245"/>
      <c r="AO88" s="237">
        <v>0</v>
      </c>
      <c r="AP88" s="238">
        <v>0</v>
      </c>
      <c r="AQ88" s="244">
        <v>0</v>
      </c>
      <c r="AR88" s="245"/>
      <c r="AS88" s="237">
        <v>0</v>
      </c>
      <c r="AT88" s="238">
        <v>0</v>
      </c>
      <c r="AU88" s="244">
        <v>0</v>
      </c>
    </row>
    <row r="89" spans="2:47" x14ac:dyDescent="0.2">
      <c r="B89" s="94">
        <v>1250</v>
      </c>
      <c r="C89" s="148"/>
      <c r="D89" s="96" t="s">
        <v>103</v>
      </c>
      <c r="E89" s="237">
        <f t="shared" si="81"/>
        <v>0</v>
      </c>
      <c r="F89" s="238">
        <f t="shared" si="81"/>
        <v>0</v>
      </c>
      <c r="G89" s="244">
        <f t="shared" si="81"/>
        <v>0</v>
      </c>
      <c r="H89" s="245"/>
      <c r="I89" s="237">
        <v>0</v>
      </c>
      <c r="J89" s="238">
        <v>0</v>
      </c>
      <c r="K89" s="244">
        <v>0</v>
      </c>
      <c r="L89" s="245"/>
      <c r="M89" s="237">
        <v>0</v>
      </c>
      <c r="N89" s="238">
        <v>0</v>
      </c>
      <c r="O89" s="244">
        <v>0</v>
      </c>
      <c r="P89" s="245"/>
      <c r="Q89" s="237">
        <v>0</v>
      </c>
      <c r="R89" s="238">
        <v>0</v>
      </c>
      <c r="S89" s="244">
        <v>0</v>
      </c>
      <c r="T89" s="245"/>
      <c r="U89" s="237">
        <v>0</v>
      </c>
      <c r="V89" s="238">
        <v>0</v>
      </c>
      <c r="W89" s="244">
        <v>0</v>
      </c>
      <c r="X89" s="245"/>
      <c r="Y89" s="237">
        <v>0</v>
      </c>
      <c r="Z89" s="238">
        <v>0</v>
      </c>
      <c r="AA89" s="244">
        <v>0</v>
      </c>
      <c r="AB89" s="245"/>
      <c r="AC89" s="237">
        <v>0</v>
      </c>
      <c r="AD89" s="238">
        <v>0</v>
      </c>
      <c r="AE89" s="244">
        <v>0</v>
      </c>
      <c r="AF89" s="245"/>
      <c r="AG89" s="237">
        <v>0</v>
      </c>
      <c r="AH89" s="238">
        <v>0</v>
      </c>
      <c r="AI89" s="244">
        <v>0</v>
      </c>
      <c r="AJ89" s="245"/>
      <c r="AK89" s="237">
        <v>0</v>
      </c>
      <c r="AL89" s="238">
        <v>0</v>
      </c>
      <c r="AM89" s="244">
        <v>0</v>
      </c>
      <c r="AN89" s="245"/>
      <c r="AO89" s="237">
        <v>0</v>
      </c>
      <c r="AP89" s="238">
        <v>0</v>
      </c>
      <c r="AQ89" s="244">
        <v>0</v>
      </c>
      <c r="AR89" s="245"/>
      <c r="AS89" s="237">
        <v>0</v>
      </c>
      <c r="AT89" s="238">
        <v>0</v>
      </c>
      <c r="AU89" s="244">
        <v>0</v>
      </c>
    </row>
    <row r="90" spans="2:47" x14ac:dyDescent="0.2">
      <c r="B90" s="94">
        <v>1260</v>
      </c>
      <c r="C90" s="148"/>
      <c r="D90" s="96" t="s">
        <v>104</v>
      </c>
      <c r="E90" s="237">
        <f t="shared" si="81"/>
        <v>0</v>
      </c>
      <c r="F90" s="238">
        <f t="shared" si="81"/>
        <v>0</v>
      </c>
      <c r="G90" s="244">
        <f t="shared" si="81"/>
        <v>0</v>
      </c>
      <c r="H90" s="245"/>
      <c r="I90" s="237">
        <v>0</v>
      </c>
      <c r="J90" s="238">
        <v>0</v>
      </c>
      <c r="K90" s="244">
        <v>0</v>
      </c>
      <c r="L90" s="245"/>
      <c r="M90" s="237">
        <v>0</v>
      </c>
      <c r="N90" s="238">
        <v>0</v>
      </c>
      <c r="O90" s="244">
        <v>0</v>
      </c>
      <c r="P90" s="245"/>
      <c r="Q90" s="237">
        <v>0</v>
      </c>
      <c r="R90" s="238">
        <v>0</v>
      </c>
      <c r="S90" s="244">
        <v>0</v>
      </c>
      <c r="T90" s="245"/>
      <c r="U90" s="237">
        <v>0</v>
      </c>
      <c r="V90" s="238">
        <v>0</v>
      </c>
      <c r="W90" s="244">
        <v>0</v>
      </c>
      <c r="X90" s="245"/>
      <c r="Y90" s="237">
        <v>0</v>
      </c>
      <c r="Z90" s="238">
        <v>0</v>
      </c>
      <c r="AA90" s="244">
        <v>0</v>
      </c>
      <c r="AB90" s="245"/>
      <c r="AC90" s="237">
        <v>0</v>
      </c>
      <c r="AD90" s="238">
        <v>0</v>
      </c>
      <c r="AE90" s="244">
        <v>0</v>
      </c>
      <c r="AF90" s="245"/>
      <c r="AG90" s="237">
        <v>0</v>
      </c>
      <c r="AH90" s="238">
        <v>0</v>
      </c>
      <c r="AI90" s="244">
        <v>0</v>
      </c>
      <c r="AJ90" s="245"/>
      <c r="AK90" s="237">
        <v>0</v>
      </c>
      <c r="AL90" s="238">
        <v>0</v>
      </c>
      <c r="AM90" s="244">
        <v>0</v>
      </c>
      <c r="AN90" s="245"/>
      <c r="AO90" s="237">
        <v>0</v>
      </c>
      <c r="AP90" s="238">
        <v>0</v>
      </c>
      <c r="AQ90" s="244">
        <v>0</v>
      </c>
      <c r="AR90" s="245"/>
      <c r="AS90" s="237">
        <v>0</v>
      </c>
      <c r="AT90" s="238">
        <v>0</v>
      </c>
      <c r="AU90" s="244">
        <v>0</v>
      </c>
    </row>
    <row r="91" spans="2:47" x14ac:dyDescent="0.2">
      <c r="B91" s="94">
        <v>1270</v>
      </c>
      <c r="C91" s="148"/>
      <c r="D91" s="96" t="s">
        <v>105</v>
      </c>
      <c r="E91" s="237">
        <f t="shared" si="81"/>
        <v>0</v>
      </c>
      <c r="F91" s="238">
        <f t="shared" si="81"/>
        <v>0</v>
      </c>
      <c r="G91" s="244">
        <f t="shared" si="81"/>
        <v>0</v>
      </c>
      <c r="H91" s="245"/>
      <c r="I91" s="237">
        <v>0</v>
      </c>
      <c r="J91" s="238">
        <v>0</v>
      </c>
      <c r="K91" s="244">
        <v>0</v>
      </c>
      <c r="L91" s="245"/>
      <c r="M91" s="237">
        <v>0</v>
      </c>
      <c r="N91" s="238">
        <v>0</v>
      </c>
      <c r="O91" s="244">
        <v>0</v>
      </c>
      <c r="P91" s="245"/>
      <c r="Q91" s="237">
        <v>0</v>
      </c>
      <c r="R91" s="238">
        <v>0</v>
      </c>
      <c r="S91" s="244">
        <v>0</v>
      </c>
      <c r="T91" s="245"/>
      <c r="U91" s="237">
        <v>0</v>
      </c>
      <c r="V91" s="238">
        <v>0</v>
      </c>
      <c r="W91" s="244">
        <v>0</v>
      </c>
      <c r="X91" s="245"/>
      <c r="Y91" s="237">
        <v>0</v>
      </c>
      <c r="Z91" s="238">
        <v>0</v>
      </c>
      <c r="AA91" s="244">
        <v>0</v>
      </c>
      <c r="AB91" s="245"/>
      <c r="AC91" s="237">
        <v>0</v>
      </c>
      <c r="AD91" s="238">
        <v>0</v>
      </c>
      <c r="AE91" s="244">
        <v>0</v>
      </c>
      <c r="AF91" s="245"/>
      <c r="AG91" s="237">
        <v>0</v>
      </c>
      <c r="AH91" s="238">
        <v>0</v>
      </c>
      <c r="AI91" s="244">
        <v>0</v>
      </c>
      <c r="AJ91" s="245"/>
      <c r="AK91" s="237">
        <v>0</v>
      </c>
      <c r="AL91" s="238">
        <v>0</v>
      </c>
      <c r="AM91" s="244">
        <v>0</v>
      </c>
      <c r="AN91" s="245"/>
      <c r="AO91" s="237">
        <v>0</v>
      </c>
      <c r="AP91" s="238">
        <v>0</v>
      </c>
      <c r="AQ91" s="244">
        <v>0</v>
      </c>
      <c r="AR91" s="245"/>
      <c r="AS91" s="237">
        <v>0</v>
      </c>
      <c r="AT91" s="238">
        <v>0</v>
      </c>
      <c r="AU91" s="244">
        <v>0</v>
      </c>
    </row>
    <row r="92" spans="2:47" x14ac:dyDescent="0.2">
      <c r="B92" s="94">
        <v>1280</v>
      </c>
      <c r="C92" s="148"/>
      <c r="D92" s="96" t="s">
        <v>106</v>
      </c>
      <c r="E92" s="237">
        <f t="shared" si="81"/>
        <v>0</v>
      </c>
      <c r="F92" s="238">
        <f t="shared" si="81"/>
        <v>0</v>
      </c>
      <c r="G92" s="244">
        <f t="shared" si="81"/>
        <v>0</v>
      </c>
      <c r="H92" s="245"/>
      <c r="I92" s="237">
        <v>0</v>
      </c>
      <c r="J92" s="238">
        <v>0</v>
      </c>
      <c r="K92" s="244">
        <v>0</v>
      </c>
      <c r="L92" s="245"/>
      <c r="M92" s="237">
        <v>0</v>
      </c>
      <c r="N92" s="238">
        <v>0</v>
      </c>
      <c r="O92" s="244">
        <v>0</v>
      </c>
      <c r="P92" s="245"/>
      <c r="Q92" s="237">
        <v>0</v>
      </c>
      <c r="R92" s="238">
        <v>0</v>
      </c>
      <c r="S92" s="244">
        <v>0</v>
      </c>
      <c r="T92" s="245"/>
      <c r="U92" s="237">
        <v>0</v>
      </c>
      <c r="V92" s="238">
        <v>0</v>
      </c>
      <c r="W92" s="244">
        <v>0</v>
      </c>
      <c r="X92" s="245"/>
      <c r="Y92" s="237">
        <v>0</v>
      </c>
      <c r="Z92" s="238">
        <v>0</v>
      </c>
      <c r="AA92" s="244">
        <v>0</v>
      </c>
      <c r="AB92" s="245"/>
      <c r="AC92" s="237">
        <v>0</v>
      </c>
      <c r="AD92" s="238">
        <v>0</v>
      </c>
      <c r="AE92" s="244">
        <v>0</v>
      </c>
      <c r="AF92" s="245"/>
      <c r="AG92" s="237">
        <v>0</v>
      </c>
      <c r="AH92" s="238">
        <v>0</v>
      </c>
      <c r="AI92" s="244">
        <v>0</v>
      </c>
      <c r="AJ92" s="245"/>
      <c r="AK92" s="237">
        <v>0</v>
      </c>
      <c r="AL92" s="238">
        <v>0</v>
      </c>
      <c r="AM92" s="244">
        <v>0</v>
      </c>
      <c r="AN92" s="245"/>
      <c r="AO92" s="237">
        <v>0</v>
      </c>
      <c r="AP92" s="238">
        <v>0</v>
      </c>
      <c r="AQ92" s="244">
        <v>0</v>
      </c>
      <c r="AR92" s="245"/>
      <c r="AS92" s="237">
        <v>0</v>
      </c>
      <c r="AT92" s="238">
        <v>0</v>
      </c>
      <c r="AU92" s="244">
        <v>0</v>
      </c>
    </row>
    <row r="93" spans="2:47" x14ac:dyDescent="0.2">
      <c r="B93" s="94">
        <v>1290</v>
      </c>
      <c r="C93" s="148"/>
      <c r="D93" s="96" t="s">
        <v>107</v>
      </c>
      <c r="E93" s="237">
        <f t="shared" si="81"/>
        <v>0</v>
      </c>
      <c r="F93" s="238">
        <f t="shared" si="81"/>
        <v>0</v>
      </c>
      <c r="G93" s="244">
        <f t="shared" si="81"/>
        <v>0</v>
      </c>
      <c r="H93" s="245"/>
      <c r="I93" s="237">
        <v>0</v>
      </c>
      <c r="J93" s="238">
        <v>0</v>
      </c>
      <c r="K93" s="244">
        <v>0</v>
      </c>
      <c r="L93" s="245"/>
      <c r="M93" s="237">
        <v>0</v>
      </c>
      <c r="N93" s="238">
        <v>0</v>
      </c>
      <c r="O93" s="244">
        <v>0</v>
      </c>
      <c r="P93" s="245"/>
      <c r="Q93" s="237">
        <v>0</v>
      </c>
      <c r="R93" s="238">
        <v>0</v>
      </c>
      <c r="S93" s="244">
        <v>0</v>
      </c>
      <c r="T93" s="245"/>
      <c r="U93" s="237">
        <v>0</v>
      </c>
      <c r="V93" s="238">
        <v>0</v>
      </c>
      <c r="W93" s="244">
        <v>0</v>
      </c>
      <c r="X93" s="245"/>
      <c r="Y93" s="237">
        <v>0</v>
      </c>
      <c r="Z93" s="238">
        <v>0</v>
      </c>
      <c r="AA93" s="244">
        <v>0</v>
      </c>
      <c r="AB93" s="245"/>
      <c r="AC93" s="237">
        <v>0</v>
      </c>
      <c r="AD93" s="238">
        <v>0</v>
      </c>
      <c r="AE93" s="244">
        <v>0</v>
      </c>
      <c r="AF93" s="245"/>
      <c r="AG93" s="237">
        <v>0</v>
      </c>
      <c r="AH93" s="238">
        <v>0</v>
      </c>
      <c r="AI93" s="244">
        <v>0</v>
      </c>
      <c r="AJ93" s="245"/>
      <c r="AK93" s="237">
        <v>0</v>
      </c>
      <c r="AL93" s="238">
        <v>0</v>
      </c>
      <c r="AM93" s="244">
        <v>0</v>
      </c>
      <c r="AN93" s="245"/>
      <c r="AO93" s="237">
        <v>0</v>
      </c>
      <c r="AP93" s="238">
        <v>0</v>
      </c>
      <c r="AQ93" s="244">
        <v>0</v>
      </c>
      <c r="AR93" s="245"/>
      <c r="AS93" s="237">
        <v>0</v>
      </c>
      <c r="AT93" s="238">
        <v>0</v>
      </c>
      <c r="AU93" s="244">
        <v>0</v>
      </c>
    </row>
    <row r="94" spans="2:47" x14ac:dyDescent="0.2">
      <c r="B94" s="94"/>
      <c r="C94" s="148"/>
      <c r="D94" s="96"/>
      <c r="E94" s="237"/>
      <c r="F94" s="238"/>
      <c r="G94" s="244"/>
      <c r="H94" s="245"/>
      <c r="I94" s="237"/>
      <c r="J94" s="238"/>
      <c r="K94" s="244"/>
      <c r="L94" s="245"/>
      <c r="M94" s="237"/>
      <c r="N94" s="238"/>
      <c r="O94" s="244"/>
      <c r="P94" s="245"/>
      <c r="Q94" s="237"/>
      <c r="R94" s="238"/>
      <c r="S94" s="244"/>
      <c r="T94" s="245"/>
      <c r="U94" s="237"/>
      <c r="V94" s="238"/>
      <c r="W94" s="244"/>
      <c r="X94" s="245"/>
      <c r="Y94" s="237"/>
      <c r="Z94" s="238"/>
      <c r="AA94" s="244"/>
      <c r="AB94" s="245"/>
      <c r="AC94" s="237"/>
      <c r="AD94" s="238"/>
      <c r="AE94" s="244"/>
      <c r="AF94" s="245"/>
      <c r="AG94" s="237"/>
      <c r="AH94" s="238"/>
      <c r="AI94" s="244"/>
      <c r="AJ94" s="245"/>
      <c r="AK94" s="237"/>
      <c r="AL94" s="238"/>
      <c r="AM94" s="244"/>
      <c r="AN94" s="245"/>
      <c r="AO94" s="237"/>
      <c r="AP94" s="238"/>
      <c r="AQ94" s="244"/>
      <c r="AR94" s="245"/>
      <c r="AS94" s="237"/>
      <c r="AT94" s="238"/>
      <c r="AU94" s="244"/>
    </row>
    <row r="95" spans="2:47" x14ac:dyDescent="0.2">
      <c r="B95" s="94">
        <v>1200</v>
      </c>
      <c r="C95" s="148"/>
      <c r="D95" s="97" t="s">
        <v>108</v>
      </c>
      <c r="E95" s="241">
        <f>SUM(E85:E93)</f>
        <v>0</v>
      </c>
      <c r="F95" s="242">
        <f>SUM(F85:F93)</f>
        <v>0</v>
      </c>
      <c r="G95" s="246">
        <f>SUM(G85:G93)</f>
        <v>0</v>
      </c>
      <c r="H95" s="245"/>
      <c r="I95" s="241">
        <f t="shared" ref="I95:K95" si="82">SUM(I85:I93)</f>
        <v>0</v>
      </c>
      <c r="J95" s="242">
        <f t="shared" si="82"/>
        <v>0</v>
      </c>
      <c r="K95" s="246">
        <f t="shared" si="82"/>
        <v>0</v>
      </c>
      <c r="L95" s="245"/>
      <c r="M95" s="241">
        <f t="shared" ref="M95:O95" si="83">SUM(M85:M93)</f>
        <v>0</v>
      </c>
      <c r="N95" s="242">
        <f t="shared" si="83"/>
        <v>0</v>
      </c>
      <c r="O95" s="246">
        <f t="shared" si="83"/>
        <v>0</v>
      </c>
      <c r="P95" s="245"/>
      <c r="Q95" s="241">
        <f t="shared" ref="Q95:S95" si="84">SUM(Q85:Q93)</f>
        <v>0</v>
      </c>
      <c r="R95" s="242">
        <f t="shared" si="84"/>
        <v>0</v>
      </c>
      <c r="S95" s="246">
        <f t="shared" si="84"/>
        <v>0</v>
      </c>
      <c r="T95" s="245"/>
      <c r="U95" s="241">
        <f t="shared" ref="U95:W95" si="85">SUM(U85:U93)</f>
        <v>0</v>
      </c>
      <c r="V95" s="242">
        <f t="shared" si="85"/>
        <v>0</v>
      </c>
      <c r="W95" s="246">
        <f t="shared" si="85"/>
        <v>0</v>
      </c>
      <c r="X95" s="245"/>
      <c r="Y95" s="241">
        <f t="shared" ref="Y95:AA95" si="86">SUM(Y85:Y93)</f>
        <v>0</v>
      </c>
      <c r="Z95" s="242">
        <f t="shared" si="86"/>
        <v>0</v>
      </c>
      <c r="AA95" s="246">
        <f t="shared" si="86"/>
        <v>0</v>
      </c>
      <c r="AB95" s="245"/>
      <c r="AC95" s="241">
        <f>SUM(AC85:AC93)</f>
        <v>0</v>
      </c>
      <c r="AD95" s="242">
        <f>SUM(AD85:AD93)</f>
        <v>0</v>
      </c>
      <c r="AE95" s="246">
        <f>SUM(AE85:AE93)</f>
        <v>0</v>
      </c>
      <c r="AF95" s="245"/>
      <c r="AG95" s="241">
        <f>SUM(AG85:AG93)</f>
        <v>0</v>
      </c>
      <c r="AH95" s="242">
        <f>SUM(AH85:AH93)</f>
        <v>0</v>
      </c>
      <c r="AI95" s="246">
        <f>SUM(AI85:AI93)</f>
        <v>0</v>
      </c>
      <c r="AJ95" s="245"/>
      <c r="AK95" s="241">
        <f>SUM(AK85:AK93)</f>
        <v>0</v>
      </c>
      <c r="AL95" s="242">
        <f>SUM(AL85:AL93)</f>
        <v>0</v>
      </c>
      <c r="AM95" s="246">
        <f>SUM(AM85:AM93)</f>
        <v>0</v>
      </c>
      <c r="AN95" s="245"/>
      <c r="AO95" s="241">
        <f>SUM(AO85:AO93)</f>
        <v>0</v>
      </c>
      <c r="AP95" s="242">
        <f>SUM(AP85:AP93)</f>
        <v>0</v>
      </c>
      <c r="AQ95" s="246">
        <f>SUM(AQ85:AQ93)</f>
        <v>0</v>
      </c>
      <c r="AR95" s="245"/>
      <c r="AS95" s="241">
        <f>SUM(AS85:AS93)</f>
        <v>0</v>
      </c>
      <c r="AT95" s="242">
        <f>SUM(AT85:AT93)</f>
        <v>0</v>
      </c>
      <c r="AU95" s="246">
        <f>SUM(AU85:AU93)</f>
        <v>0</v>
      </c>
    </row>
    <row r="96" spans="2:47" x14ac:dyDescent="0.2">
      <c r="B96" s="94"/>
      <c r="C96" s="148"/>
      <c r="D96" s="37"/>
      <c r="E96" s="235"/>
      <c r="F96" s="236"/>
      <c r="G96" s="250"/>
      <c r="H96" s="245"/>
      <c r="I96" s="235"/>
      <c r="J96" s="236"/>
      <c r="K96" s="250"/>
      <c r="L96" s="245"/>
      <c r="M96" s="235"/>
      <c r="N96" s="236"/>
      <c r="O96" s="250"/>
      <c r="P96" s="245"/>
      <c r="Q96" s="235"/>
      <c r="R96" s="236"/>
      <c r="S96" s="250"/>
      <c r="T96" s="245"/>
      <c r="U96" s="235"/>
      <c r="V96" s="236"/>
      <c r="W96" s="250"/>
      <c r="X96" s="245"/>
      <c r="Y96" s="235"/>
      <c r="Z96" s="236"/>
      <c r="AA96" s="250"/>
      <c r="AB96" s="245"/>
      <c r="AC96" s="235"/>
      <c r="AD96" s="236"/>
      <c r="AE96" s="250"/>
      <c r="AF96" s="245"/>
      <c r="AG96" s="235"/>
      <c r="AH96" s="236"/>
      <c r="AI96" s="250"/>
      <c r="AJ96" s="245"/>
      <c r="AK96" s="235"/>
      <c r="AL96" s="236"/>
      <c r="AM96" s="250"/>
      <c r="AN96" s="245"/>
      <c r="AO96" s="235"/>
      <c r="AP96" s="236"/>
      <c r="AQ96" s="250"/>
      <c r="AR96" s="245"/>
      <c r="AS96" s="235"/>
      <c r="AT96" s="236"/>
      <c r="AU96" s="250"/>
    </row>
    <row r="97" spans="2:47" x14ac:dyDescent="0.2">
      <c r="B97" s="94">
        <v>1000</v>
      </c>
      <c r="C97" s="148"/>
      <c r="D97" s="37" t="s">
        <v>109</v>
      </c>
      <c r="E97" s="235">
        <f>+E95+E82</f>
        <v>0</v>
      </c>
      <c r="F97" s="236">
        <f>+F95+F82</f>
        <v>0</v>
      </c>
      <c r="G97" s="250">
        <f>+G95+G82</f>
        <v>0</v>
      </c>
      <c r="H97" s="245"/>
      <c r="I97" s="235">
        <f t="shared" ref="I97:K97" si="87">+I95+I82</f>
        <v>0</v>
      </c>
      <c r="J97" s="236">
        <f t="shared" si="87"/>
        <v>0</v>
      </c>
      <c r="K97" s="250">
        <f t="shared" si="87"/>
        <v>0</v>
      </c>
      <c r="L97" s="245"/>
      <c r="M97" s="235">
        <f t="shared" ref="M97:O97" si="88">+M95+M82</f>
        <v>0</v>
      </c>
      <c r="N97" s="236">
        <f t="shared" si="88"/>
        <v>0</v>
      </c>
      <c r="O97" s="250">
        <f t="shared" si="88"/>
        <v>0</v>
      </c>
      <c r="P97" s="245"/>
      <c r="Q97" s="235">
        <f t="shared" ref="Q97:S97" si="89">+Q95+Q82</f>
        <v>0</v>
      </c>
      <c r="R97" s="236">
        <f t="shared" si="89"/>
        <v>0</v>
      </c>
      <c r="S97" s="250">
        <f t="shared" si="89"/>
        <v>0</v>
      </c>
      <c r="T97" s="245"/>
      <c r="U97" s="235">
        <f t="shared" ref="U97:W97" si="90">+U95+U82</f>
        <v>0</v>
      </c>
      <c r="V97" s="236">
        <f t="shared" si="90"/>
        <v>0</v>
      </c>
      <c r="W97" s="250">
        <f t="shared" si="90"/>
        <v>0</v>
      </c>
      <c r="X97" s="245"/>
      <c r="Y97" s="235">
        <f t="shared" ref="Y97:AA97" si="91">+Y95+Y82</f>
        <v>0</v>
      </c>
      <c r="Z97" s="236">
        <f t="shared" si="91"/>
        <v>0</v>
      </c>
      <c r="AA97" s="250">
        <f t="shared" si="91"/>
        <v>0</v>
      </c>
      <c r="AB97" s="245"/>
      <c r="AC97" s="235">
        <f>+AC95+AC82</f>
        <v>0</v>
      </c>
      <c r="AD97" s="236">
        <f>+AD95+AD82</f>
        <v>0</v>
      </c>
      <c r="AE97" s="250">
        <f>+AE95+AE82</f>
        <v>0</v>
      </c>
      <c r="AF97" s="245"/>
      <c r="AG97" s="235">
        <f>+AG95+AG82</f>
        <v>0</v>
      </c>
      <c r="AH97" s="236">
        <f>+AH95+AH82</f>
        <v>0</v>
      </c>
      <c r="AI97" s="250">
        <f>+AI95+AI82</f>
        <v>0</v>
      </c>
      <c r="AJ97" s="245"/>
      <c r="AK97" s="235">
        <f>+AK95+AK82</f>
        <v>0</v>
      </c>
      <c r="AL97" s="236">
        <f>+AL95+AL82</f>
        <v>0</v>
      </c>
      <c r="AM97" s="250">
        <f>+AM95+AM82</f>
        <v>0</v>
      </c>
      <c r="AN97" s="245"/>
      <c r="AO97" s="235">
        <f>+AO95+AO82</f>
        <v>0</v>
      </c>
      <c r="AP97" s="236">
        <f>+AP95+AP82</f>
        <v>0</v>
      </c>
      <c r="AQ97" s="250">
        <f>+AQ95+AQ82</f>
        <v>0</v>
      </c>
      <c r="AR97" s="245"/>
      <c r="AS97" s="235">
        <f>+AS95+AS82</f>
        <v>0</v>
      </c>
      <c r="AT97" s="236">
        <f>+AT95+AT82</f>
        <v>0</v>
      </c>
      <c r="AU97" s="250">
        <f>+AU95+AU82</f>
        <v>0</v>
      </c>
    </row>
    <row r="98" spans="2:47" x14ac:dyDescent="0.2">
      <c r="B98" s="95"/>
      <c r="C98" s="149"/>
      <c r="D98" s="150"/>
      <c r="E98" s="251"/>
      <c r="F98" s="252"/>
      <c r="G98" s="253"/>
      <c r="H98" s="245"/>
      <c r="I98" s="251"/>
      <c r="J98" s="252"/>
      <c r="K98" s="253"/>
      <c r="L98" s="245"/>
      <c r="M98" s="251"/>
      <c r="N98" s="252"/>
      <c r="O98" s="253"/>
      <c r="P98" s="245"/>
      <c r="Q98" s="251"/>
      <c r="R98" s="252"/>
      <c r="S98" s="253"/>
      <c r="T98" s="245"/>
      <c r="U98" s="251"/>
      <c r="V98" s="252"/>
      <c r="W98" s="253"/>
      <c r="X98" s="245"/>
      <c r="Y98" s="251"/>
      <c r="Z98" s="252"/>
      <c r="AA98" s="253"/>
      <c r="AB98" s="245"/>
      <c r="AC98" s="251"/>
      <c r="AD98" s="252"/>
      <c r="AE98" s="253"/>
      <c r="AF98" s="245"/>
      <c r="AG98" s="251"/>
      <c r="AH98" s="252"/>
      <c r="AI98" s="253"/>
      <c r="AJ98" s="245"/>
      <c r="AK98" s="251"/>
      <c r="AL98" s="252"/>
      <c r="AM98" s="253"/>
      <c r="AN98" s="245"/>
      <c r="AO98" s="251"/>
      <c r="AP98" s="252"/>
      <c r="AQ98" s="253"/>
      <c r="AR98" s="245"/>
      <c r="AS98" s="251"/>
      <c r="AT98" s="252"/>
      <c r="AU98" s="253"/>
    </row>
    <row r="99" spans="2:47" x14ac:dyDescent="0.2">
      <c r="B99" s="93"/>
      <c r="C99" s="36" t="s">
        <v>110</v>
      </c>
      <c r="E99" s="254"/>
      <c r="F99" s="255"/>
      <c r="G99" s="255"/>
      <c r="H99" s="245"/>
      <c r="I99" s="254"/>
      <c r="J99" s="255"/>
      <c r="K99" s="255"/>
      <c r="L99" s="245"/>
      <c r="M99" s="254"/>
      <c r="N99" s="255"/>
      <c r="O99" s="255"/>
      <c r="P99" s="245"/>
      <c r="Q99" s="254"/>
      <c r="R99" s="255"/>
      <c r="S99" s="255"/>
      <c r="T99" s="245"/>
      <c r="U99" s="254"/>
      <c r="V99" s="255"/>
      <c r="W99" s="255"/>
      <c r="X99" s="245"/>
      <c r="Y99" s="254"/>
      <c r="Z99" s="255"/>
      <c r="AA99" s="255"/>
      <c r="AB99" s="245"/>
      <c r="AC99" s="254"/>
      <c r="AD99" s="255"/>
      <c r="AE99" s="255"/>
      <c r="AF99" s="245"/>
      <c r="AG99" s="254"/>
      <c r="AH99" s="255"/>
      <c r="AI99" s="255"/>
      <c r="AJ99" s="245"/>
      <c r="AK99" s="254"/>
      <c r="AL99" s="255"/>
      <c r="AM99" s="255"/>
      <c r="AN99" s="245"/>
      <c r="AO99" s="254"/>
      <c r="AP99" s="255"/>
      <c r="AQ99" s="255"/>
      <c r="AR99" s="245"/>
      <c r="AS99" s="254"/>
      <c r="AT99" s="255"/>
      <c r="AU99" s="255"/>
    </row>
    <row r="100" spans="2:47" x14ac:dyDescent="0.2">
      <c r="B100" s="94"/>
      <c r="C100" s="148"/>
      <c r="D100" s="37"/>
      <c r="E100" s="256"/>
      <c r="F100" s="257"/>
      <c r="G100" s="257"/>
      <c r="H100" s="245"/>
      <c r="I100" s="256"/>
      <c r="J100" s="257"/>
      <c r="K100" s="257"/>
      <c r="L100" s="245"/>
      <c r="M100" s="256"/>
      <c r="N100" s="257"/>
      <c r="O100" s="257"/>
      <c r="P100" s="245"/>
      <c r="Q100" s="256"/>
      <c r="R100" s="257"/>
      <c r="S100" s="257"/>
      <c r="T100" s="245"/>
      <c r="U100" s="256"/>
      <c r="V100" s="257"/>
      <c r="W100" s="257"/>
      <c r="X100" s="245"/>
      <c r="Y100" s="256"/>
      <c r="Z100" s="257"/>
      <c r="AA100" s="257"/>
      <c r="AB100" s="245"/>
      <c r="AC100" s="256"/>
      <c r="AD100" s="257"/>
      <c r="AE100" s="257"/>
      <c r="AF100" s="245"/>
      <c r="AG100" s="256"/>
      <c r="AH100" s="257"/>
      <c r="AI100" s="257"/>
      <c r="AJ100" s="245"/>
      <c r="AK100" s="256"/>
      <c r="AL100" s="257"/>
      <c r="AM100" s="257"/>
      <c r="AN100" s="245"/>
      <c r="AO100" s="256"/>
      <c r="AP100" s="257"/>
      <c r="AQ100" s="257"/>
      <c r="AR100" s="245"/>
      <c r="AS100" s="256"/>
      <c r="AT100" s="257"/>
      <c r="AU100" s="257"/>
    </row>
    <row r="101" spans="2:47" x14ac:dyDescent="0.2">
      <c r="B101" s="94"/>
      <c r="C101" s="36" t="s">
        <v>111</v>
      </c>
      <c r="E101" s="235"/>
      <c r="F101" s="236"/>
      <c r="G101" s="236"/>
      <c r="H101" s="245"/>
      <c r="I101" s="235"/>
      <c r="J101" s="236"/>
      <c r="K101" s="236"/>
      <c r="L101" s="245"/>
      <c r="M101" s="235"/>
      <c r="N101" s="236"/>
      <c r="O101" s="236"/>
      <c r="P101" s="245"/>
      <c r="Q101" s="235"/>
      <c r="R101" s="236"/>
      <c r="S101" s="236"/>
      <c r="T101" s="245"/>
      <c r="U101" s="235"/>
      <c r="V101" s="236"/>
      <c r="W101" s="236"/>
      <c r="X101" s="245"/>
      <c r="Y101" s="235"/>
      <c r="Z101" s="236"/>
      <c r="AA101" s="236"/>
      <c r="AB101" s="245"/>
      <c r="AC101" s="235"/>
      <c r="AD101" s="236"/>
      <c r="AE101" s="236"/>
      <c r="AF101" s="245"/>
      <c r="AG101" s="235"/>
      <c r="AH101" s="236"/>
      <c r="AI101" s="236"/>
      <c r="AJ101" s="245"/>
      <c r="AK101" s="235"/>
      <c r="AL101" s="236"/>
      <c r="AM101" s="236"/>
      <c r="AN101" s="245"/>
      <c r="AO101" s="235"/>
      <c r="AP101" s="236"/>
      <c r="AQ101" s="236"/>
      <c r="AR101" s="245"/>
      <c r="AS101" s="235"/>
      <c r="AT101" s="236"/>
      <c r="AU101" s="236"/>
    </row>
    <row r="102" spans="2:47" x14ac:dyDescent="0.2">
      <c r="B102" s="94">
        <v>2110</v>
      </c>
      <c r="C102" s="148"/>
      <c r="D102" s="96" t="s">
        <v>112</v>
      </c>
      <c r="E102" s="237">
        <f t="shared" ref="E102:G109" si="92">+I102+M102+Q102+U102+Y102+AC102+AG102+AK102+AO102+AS102</f>
        <v>0</v>
      </c>
      <c r="F102" s="238">
        <f t="shared" si="92"/>
        <v>0</v>
      </c>
      <c r="G102" s="238">
        <f t="shared" si="92"/>
        <v>0</v>
      </c>
      <c r="H102" s="245"/>
      <c r="I102" s="237">
        <v>0</v>
      </c>
      <c r="J102" s="238">
        <v>0</v>
      </c>
      <c r="K102" s="238">
        <v>0</v>
      </c>
      <c r="L102" s="245"/>
      <c r="M102" s="237">
        <v>0</v>
      </c>
      <c r="N102" s="238">
        <v>0</v>
      </c>
      <c r="O102" s="238">
        <v>0</v>
      </c>
      <c r="P102" s="245"/>
      <c r="Q102" s="237">
        <v>0</v>
      </c>
      <c r="R102" s="238">
        <v>0</v>
      </c>
      <c r="S102" s="238">
        <v>0</v>
      </c>
      <c r="T102" s="245"/>
      <c r="U102" s="237">
        <v>0</v>
      </c>
      <c r="V102" s="238">
        <v>0</v>
      </c>
      <c r="W102" s="238">
        <v>0</v>
      </c>
      <c r="X102" s="245"/>
      <c r="Y102" s="237">
        <v>0</v>
      </c>
      <c r="Z102" s="238">
        <v>0</v>
      </c>
      <c r="AA102" s="238">
        <v>0</v>
      </c>
      <c r="AB102" s="245"/>
      <c r="AC102" s="237">
        <v>0</v>
      </c>
      <c r="AD102" s="238">
        <v>0</v>
      </c>
      <c r="AE102" s="238">
        <v>0</v>
      </c>
      <c r="AF102" s="245"/>
      <c r="AG102" s="237">
        <v>0</v>
      </c>
      <c r="AH102" s="238">
        <v>0</v>
      </c>
      <c r="AI102" s="238">
        <v>0</v>
      </c>
      <c r="AJ102" s="245"/>
      <c r="AK102" s="237">
        <v>0</v>
      </c>
      <c r="AL102" s="238">
        <v>0</v>
      </c>
      <c r="AM102" s="238">
        <v>0</v>
      </c>
      <c r="AN102" s="245"/>
      <c r="AO102" s="237">
        <v>0</v>
      </c>
      <c r="AP102" s="238">
        <v>0</v>
      </c>
      <c r="AQ102" s="238">
        <v>0</v>
      </c>
      <c r="AR102" s="245"/>
      <c r="AS102" s="237">
        <v>0</v>
      </c>
      <c r="AT102" s="238">
        <v>0</v>
      </c>
      <c r="AU102" s="238">
        <v>0</v>
      </c>
    </row>
    <row r="103" spans="2:47" x14ac:dyDescent="0.2">
      <c r="B103" s="94">
        <v>2120</v>
      </c>
      <c r="C103" s="148"/>
      <c r="D103" s="96" t="s">
        <v>113</v>
      </c>
      <c r="E103" s="237">
        <f t="shared" si="92"/>
        <v>0</v>
      </c>
      <c r="F103" s="238">
        <f t="shared" si="92"/>
        <v>0</v>
      </c>
      <c r="G103" s="238">
        <f t="shared" si="92"/>
        <v>0</v>
      </c>
      <c r="H103" s="245"/>
      <c r="I103" s="237">
        <v>0</v>
      </c>
      <c r="J103" s="238">
        <v>0</v>
      </c>
      <c r="K103" s="238">
        <v>0</v>
      </c>
      <c r="L103" s="245"/>
      <c r="M103" s="237">
        <v>0</v>
      </c>
      <c r="N103" s="238">
        <v>0</v>
      </c>
      <c r="O103" s="238">
        <v>0</v>
      </c>
      <c r="P103" s="245"/>
      <c r="Q103" s="237">
        <v>0</v>
      </c>
      <c r="R103" s="238">
        <v>0</v>
      </c>
      <c r="S103" s="238">
        <v>0</v>
      </c>
      <c r="T103" s="245"/>
      <c r="U103" s="237">
        <v>0</v>
      </c>
      <c r="V103" s="238">
        <v>0</v>
      </c>
      <c r="W103" s="238">
        <v>0</v>
      </c>
      <c r="X103" s="245"/>
      <c r="Y103" s="237">
        <v>0</v>
      </c>
      <c r="Z103" s="238">
        <v>0</v>
      </c>
      <c r="AA103" s="238">
        <v>0</v>
      </c>
      <c r="AB103" s="245"/>
      <c r="AC103" s="237">
        <v>0</v>
      </c>
      <c r="AD103" s="238">
        <v>0</v>
      </c>
      <c r="AE103" s="238">
        <v>0</v>
      </c>
      <c r="AF103" s="245"/>
      <c r="AG103" s="237">
        <v>0</v>
      </c>
      <c r="AH103" s="238">
        <v>0</v>
      </c>
      <c r="AI103" s="238">
        <v>0</v>
      </c>
      <c r="AJ103" s="245"/>
      <c r="AK103" s="237">
        <v>0</v>
      </c>
      <c r="AL103" s="238">
        <v>0</v>
      </c>
      <c r="AM103" s="238">
        <v>0</v>
      </c>
      <c r="AN103" s="245"/>
      <c r="AO103" s="237">
        <v>0</v>
      </c>
      <c r="AP103" s="238">
        <v>0</v>
      </c>
      <c r="AQ103" s="238">
        <v>0</v>
      </c>
      <c r="AR103" s="245"/>
      <c r="AS103" s="237">
        <v>0</v>
      </c>
      <c r="AT103" s="238">
        <v>0</v>
      </c>
      <c r="AU103" s="238">
        <v>0</v>
      </c>
    </row>
    <row r="104" spans="2:47" x14ac:dyDescent="0.2">
      <c r="B104" s="94">
        <v>2130</v>
      </c>
      <c r="C104" s="148"/>
      <c r="D104" s="96" t="s">
        <v>114</v>
      </c>
      <c r="E104" s="237">
        <f t="shared" si="92"/>
        <v>0</v>
      </c>
      <c r="F104" s="238">
        <f t="shared" si="92"/>
        <v>0</v>
      </c>
      <c r="G104" s="238">
        <f t="shared" si="92"/>
        <v>0</v>
      </c>
      <c r="H104" s="245"/>
      <c r="I104" s="237">
        <v>0</v>
      </c>
      <c r="J104" s="238">
        <v>0</v>
      </c>
      <c r="K104" s="238">
        <v>0</v>
      </c>
      <c r="L104" s="245"/>
      <c r="M104" s="237">
        <v>0</v>
      </c>
      <c r="N104" s="238">
        <v>0</v>
      </c>
      <c r="O104" s="238">
        <v>0</v>
      </c>
      <c r="P104" s="245"/>
      <c r="Q104" s="237">
        <v>0</v>
      </c>
      <c r="R104" s="238">
        <v>0</v>
      </c>
      <c r="S104" s="238">
        <v>0</v>
      </c>
      <c r="T104" s="245"/>
      <c r="U104" s="237">
        <v>0</v>
      </c>
      <c r="V104" s="238">
        <v>0</v>
      </c>
      <c r="W104" s="238">
        <v>0</v>
      </c>
      <c r="X104" s="245"/>
      <c r="Y104" s="237">
        <v>0</v>
      </c>
      <c r="Z104" s="238">
        <v>0</v>
      </c>
      <c r="AA104" s="238">
        <v>0</v>
      </c>
      <c r="AB104" s="245"/>
      <c r="AC104" s="237">
        <v>0</v>
      </c>
      <c r="AD104" s="238">
        <v>0</v>
      </c>
      <c r="AE104" s="238">
        <v>0</v>
      </c>
      <c r="AF104" s="245"/>
      <c r="AG104" s="237">
        <v>0</v>
      </c>
      <c r="AH104" s="238">
        <v>0</v>
      </c>
      <c r="AI104" s="238">
        <v>0</v>
      </c>
      <c r="AJ104" s="245"/>
      <c r="AK104" s="237">
        <v>0</v>
      </c>
      <c r="AL104" s="238">
        <v>0</v>
      </c>
      <c r="AM104" s="238">
        <v>0</v>
      </c>
      <c r="AN104" s="245"/>
      <c r="AO104" s="237">
        <v>0</v>
      </c>
      <c r="AP104" s="238">
        <v>0</v>
      </c>
      <c r="AQ104" s="238">
        <v>0</v>
      </c>
      <c r="AR104" s="245"/>
      <c r="AS104" s="237">
        <v>0</v>
      </c>
      <c r="AT104" s="238">
        <v>0</v>
      </c>
      <c r="AU104" s="238">
        <v>0</v>
      </c>
    </row>
    <row r="105" spans="2:47" x14ac:dyDescent="0.2">
      <c r="B105" s="94">
        <v>2140</v>
      </c>
      <c r="C105" s="148"/>
      <c r="D105" s="96" t="s">
        <v>115</v>
      </c>
      <c r="E105" s="237">
        <f t="shared" si="92"/>
        <v>0</v>
      </c>
      <c r="F105" s="238">
        <f t="shared" si="92"/>
        <v>0</v>
      </c>
      <c r="G105" s="238">
        <f t="shared" si="92"/>
        <v>0</v>
      </c>
      <c r="H105" s="245"/>
      <c r="I105" s="237">
        <v>0</v>
      </c>
      <c r="J105" s="238">
        <v>0</v>
      </c>
      <c r="K105" s="238">
        <v>0</v>
      </c>
      <c r="L105" s="245"/>
      <c r="M105" s="237">
        <v>0</v>
      </c>
      <c r="N105" s="238">
        <v>0</v>
      </c>
      <c r="O105" s="238">
        <v>0</v>
      </c>
      <c r="P105" s="245"/>
      <c r="Q105" s="237">
        <v>0</v>
      </c>
      <c r="R105" s="238">
        <v>0</v>
      </c>
      <c r="S105" s="238">
        <v>0</v>
      </c>
      <c r="T105" s="245"/>
      <c r="U105" s="237">
        <v>0</v>
      </c>
      <c r="V105" s="238">
        <v>0</v>
      </c>
      <c r="W105" s="238">
        <v>0</v>
      </c>
      <c r="X105" s="245"/>
      <c r="Y105" s="237">
        <v>0</v>
      </c>
      <c r="Z105" s="238">
        <v>0</v>
      </c>
      <c r="AA105" s="238">
        <v>0</v>
      </c>
      <c r="AB105" s="245"/>
      <c r="AC105" s="237">
        <v>0</v>
      </c>
      <c r="AD105" s="238">
        <v>0</v>
      </c>
      <c r="AE105" s="238">
        <v>0</v>
      </c>
      <c r="AF105" s="245"/>
      <c r="AG105" s="237">
        <v>0</v>
      </c>
      <c r="AH105" s="238">
        <v>0</v>
      </c>
      <c r="AI105" s="238">
        <v>0</v>
      </c>
      <c r="AJ105" s="245"/>
      <c r="AK105" s="237">
        <v>0</v>
      </c>
      <c r="AL105" s="238">
        <v>0</v>
      </c>
      <c r="AM105" s="238">
        <v>0</v>
      </c>
      <c r="AN105" s="245"/>
      <c r="AO105" s="237">
        <v>0</v>
      </c>
      <c r="AP105" s="238">
        <v>0</v>
      </c>
      <c r="AQ105" s="238">
        <v>0</v>
      </c>
      <c r="AR105" s="245"/>
      <c r="AS105" s="237">
        <v>0</v>
      </c>
      <c r="AT105" s="238">
        <v>0</v>
      </c>
      <c r="AU105" s="238">
        <v>0</v>
      </c>
    </row>
    <row r="106" spans="2:47" x14ac:dyDescent="0.2">
      <c r="B106" s="94">
        <v>2150</v>
      </c>
      <c r="C106" s="148"/>
      <c r="D106" s="96" t="s">
        <v>116</v>
      </c>
      <c r="E106" s="237">
        <f t="shared" si="92"/>
        <v>0</v>
      </c>
      <c r="F106" s="238">
        <f t="shared" si="92"/>
        <v>0</v>
      </c>
      <c r="G106" s="238">
        <f t="shared" si="92"/>
        <v>0</v>
      </c>
      <c r="H106" s="245"/>
      <c r="I106" s="237">
        <v>0</v>
      </c>
      <c r="J106" s="238">
        <v>0</v>
      </c>
      <c r="K106" s="238">
        <v>0</v>
      </c>
      <c r="L106" s="245"/>
      <c r="M106" s="237">
        <v>0</v>
      </c>
      <c r="N106" s="238">
        <v>0</v>
      </c>
      <c r="O106" s="238">
        <v>0</v>
      </c>
      <c r="P106" s="245"/>
      <c r="Q106" s="237">
        <v>0</v>
      </c>
      <c r="R106" s="238">
        <v>0</v>
      </c>
      <c r="S106" s="238">
        <v>0</v>
      </c>
      <c r="T106" s="245"/>
      <c r="U106" s="237">
        <v>0</v>
      </c>
      <c r="V106" s="238">
        <v>0</v>
      </c>
      <c r="W106" s="238">
        <v>0</v>
      </c>
      <c r="X106" s="245"/>
      <c r="Y106" s="237">
        <v>0</v>
      </c>
      <c r="Z106" s="238">
        <v>0</v>
      </c>
      <c r="AA106" s="238">
        <v>0</v>
      </c>
      <c r="AB106" s="245"/>
      <c r="AC106" s="237">
        <v>0</v>
      </c>
      <c r="AD106" s="238">
        <v>0</v>
      </c>
      <c r="AE106" s="238">
        <v>0</v>
      </c>
      <c r="AF106" s="245"/>
      <c r="AG106" s="237">
        <v>0</v>
      </c>
      <c r="AH106" s="238">
        <v>0</v>
      </c>
      <c r="AI106" s="238">
        <v>0</v>
      </c>
      <c r="AJ106" s="245"/>
      <c r="AK106" s="237">
        <v>0</v>
      </c>
      <c r="AL106" s="238">
        <v>0</v>
      </c>
      <c r="AM106" s="238">
        <v>0</v>
      </c>
      <c r="AN106" s="245"/>
      <c r="AO106" s="237">
        <v>0</v>
      </c>
      <c r="AP106" s="238">
        <v>0</v>
      </c>
      <c r="AQ106" s="238">
        <v>0</v>
      </c>
      <c r="AR106" s="245"/>
      <c r="AS106" s="237">
        <v>0</v>
      </c>
      <c r="AT106" s="238">
        <v>0</v>
      </c>
      <c r="AU106" s="238">
        <v>0</v>
      </c>
    </row>
    <row r="107" spans="2:47" x14ac:dyDescent="0.2">
      <c r="B107" s="94">
        <v>2160</v>
      </c>
      <c r="C107" s="148"/>
      <c r="D107" s="96" t="s">
        <v>117</v>
      </c>
      <c r="E107" s="237">
        <f t="shared" si="92"/>
        <v>0</v>
      </c>
      <c r="F107" s="238">
        <f t="shared" si="92"/>
        <v>0</v>
      </c>
      <c r="G107" s="238">
        <f t="shared" si="92"/>
        <v>0</v>
      </c>
      <c r="H107" s="245"/>
      <c r="I107" s="237">
        <v>0</v>
      </c>
      <c r="J107" s="238">
        <v>0</v>
      </c>
      <c r="K107" s="238">
        <v>0</v>
      </c>
      <c r="L107" s="245"/>
      <c r="M107" s="237">
        <v>0</v>
      </c>
      <c r="N107" s="238">
        <v>0</v>
      </c>
      <c r="O107" s="238">
        <v>0</v>
      </c>
      <c r="P107" s="245"/>
      <c r="Q107" s="237">
        <v>0</v>
      </c>
      <c r="R107" s="238">
        <v>0</v>
      </c>
      <c r="S107" s="238">
        <v>0</v>
      </c>
      <c r="T107" s="245"/>
      <c r="U107" s="237">
        <v>0</v>
      </c>
      <c r="V107" s="238">
        <v>0</v>
      </c>
      <c r="W107" s="238">
        <v>0</v>
      </c>
      <c r="X107" s="245"/>
      <c r="Y107" s="237">
        <v>0</v>
      </c>
      <c r="Z107" s="238">
        <v>0</v>
      </c>
      <c r="AA107" s="238">
        <v>0</v>
      </c>
      <c r="AB107" s="245"/>
      <c r="AC107" s="237">
        <v>0</v>
      </c>
      <c r="AD107" s="238">
        <v>0</v>
      </c>
      <c r="AE107" s="238">
        <v>0</v>
      </c>
      <c r="AF107" s="245"/>
      <c r="AG107" s="237">
        <v>0</v>
      </c>
      <c r="AH107" s="238">
        <v>0</v>
      </c>
      <c r="AI107" s="238">
        <v>0</v>
      </c>
      <c r="AJ107" s="245"/>
      <c r="AK107" s="237">
        <v>0</v>
      </c>
      <c r="AL107" s="238">
        <v>0</v>
      </c>
      <c r="AM107" s="238">
        <v>0</v>
      </c>
      <c r="AN107" s="245"/>
      <c r="AO107" s="237">
        <v>0</v>
      </c>
      <c r="AP107" s="238">
        <v>0</v>
      </c>
      <c r="AQ107" s="238">
        <v>0</v>
      </c>
      <c r="AR107" s="245"/>
      <c r="AS107" s="237">
        <v>0</v>
      </c>
      <c r="AT107" s="238">
        <v>0</v>
      </c>
      <c r="AU107" s="238">
        <v>0</v>
      </c>
    </row>
    <row r="108" spans="2:47" x14ac:dyDescent="0.2">
      <c r="B108" s="94">
        <v>2170</v>
      </c>
      <c r="C108" s="148"/>
      <c r="D108" s="96" t="s">
        <v>118</v>
      </c>
      <c r="E108" s="237">
        <f t="shared" si="92"/>
        <v>0</v>
      </c>
      <c r="F108" s="238">
        <f t="shared" si="92"/>
        <v>0</v>
      </c>
      <c r="G108" s="238">
        <f t="shared" si="92"/>
        <v>0</v>
      </c>
      <c r="H108" s="245"/>
      <c r="I108" s="237">
        <v>0</v>
      </c>
      <c r="J108" s="238">
        <v>0</v>
      </c>
      <c r="K108" s="238">
        <v>0</v>
      </c>
      <c r="L108" s="245"/>
      <c r="M108" s="237">
        <v>0</v>
      </c>
      <c r="N108" s="238">
        <v>0</v>
      </c>
      <c r="O108" s="238">
        <v>0</v>
      </c>
      <c r="P108" s="245"/>
      <c r="Q108" s="237">
        <v>0</v>
      </c>
      <c r="R108" s="238">
        <v>0</v>
      </c>
      <c r="S108" s="238">
        <v>0</v>
      </c>
      <c r="T108" s="245"/>
      <c r="U108" s="237">
        <v>0</v>
      </c>
      <c r="V108" s="238">
        <v>0</v>
      </c>
      <c r="W108" s="238">
        <v>0</v>
      </c>
      <c r="X108" s="245"/>
      <c r="Y108" s="237">
        <v>0</v>
      </c>
      <c r="Z108" s="238">
        <v>0</v>
      </c>
      <c r="AA108" s="238">
        <v>0</v>
      </c>
      <c r="AB108" s="245"/>
      <c r="AC108" s="237">
        <v>0</v>
      </c>
      <c r="AD108" s="238">
        <v>0</v>
      </c>
      <c r="AE108" s="238">
        <v>0</v>
      </c>
      <c r="AF108" s="245"/>
      <c r="AG108" s="237">
        <v>0</v>
      </c>
      <c r="AH108" s="238">
        <v>0</v>
      </c>
      <c r="AI108" s="238">
        <v>0</v>
      </c>
      <c r="AJ108" s="245"/>
      <c r="AK108" s="237">
        <v>0</v>
      </c>
      <c r="AL108" s="238">
        <v>0</v>
      </c>
      <c r="AM108" s="238">
        <v>0</v>
      </c>
      <c r="AN108" s="245"/>
      <c r="AO108" s="237">
        <v>0</v>
      </c>
      <c r="AP108" s="238">
        <v>0</v>
      </c>
      <c r="AQ108" s="238">
        <v>0</v>
      </c>
      <c r="AR108" s="245"/>
      <c r="AS108" s="237">
        <v>0</v>
      </c>
      <c r="AT108" s="238">
        <v>0</v>
      </c>
      <c r="AU108" s="238">
        <v>0</v>
      </c>
    </row>
    <row r="109" spans="2:47" x14ac:dyDescent="0.2">
      <c r="B109" s="94">
        <v>2190</v>
      </c>
      <c r="C109" s="148"/>
      <c r="D109" s="96" t="s">
        <v>119</v>
      </c>
      <c r="E109" s="237">
        <f t="shared" si="92"/>
        <v>0</v>
      </c>
      <c r="F109" s="238">
        <f t="shared" si="92"/>
        <v>0</v>
      </c>
      <c r="G109" s="238">
        <f t="shared" si="92"/>
        <v>0</v>
      </c>
      <c r="H109" s="245"/>
      <c r="I109" s="237">
        <v>0</v>
      </c>
      <c r="J109" s="238">
        <v>0</v>
      </c>
      <c r="K109" s="238">
        <v>0</v>
      </c>
      <c r="L109" s="245"/>
      <c r="M109" s="237">
        <v>0</v>
      </c>
      <c r="N109" s="238">
        <v>0</v>
      </c>
      <c r="O109" s="238">
        <v>0</v>
      </c>
      <c r="P109" s="245"/>
      <c r="Q109" s="237">
        <v>0</v>
      </c>
      <c r="R109" s="238">
        <v>0</v>
      </c>
      <c r="S109" s="238">
        <v>0</v>
      </c>
      <c r="T109" s="245"/>
      <c r="U109" s="237">
        <v>0</v>
      </c>
      <c r="V109" s="238">
        <v>0</v>
      </c>
      <c r="W109" s="238">
        <v>0</v>
      </c>
      <c r="X109" s="245"/>
      <c r="Y109" s="237">
        <v>0</v>
      </c>
      <c r="Z109" s="238">
        <v>0</v>
      </c>
      <c r="AA109" s="238">
        <v>0</v>
      </c>
      <c r="AB109" s="245"/>
      <c r="AC109" s="237">
        <v>0</v>
      </c>
      <c r="AD109" s="238">
        <v>0</v>
      </c>
      <c r="AE109" s="238">
        <v>0</v>
      </c>
      <c r="AF109" s="245"/>
      <c r="AG109" s="237">
        <v>0</v>
      </c>
      <c r="AH109" s="238">
        <v>0</v>
      </c>
      <c r="AI109" s="238">
        <v>0</v>
      </c>
      <c r="AJ109" s="245"/>
      <c r="AK109" s="237">
        <v>0</v>
      </c>
      <c r="AL109" s="238">
        <v>0</v>
      </c>
      <c r="AM109" s="238">
        <v>0</v>
      </c>
      <c r="AN109" s="245"/>
      <c r="AO109" s="237">
        <v>0</v>
      </c>
      <c r="AP109" s="238">
        <v>0</v>
      </c>
      <c r="AQ109" s="238">
        <v>0</v>
      </c>
      <c r="AR109" s="245"/>
      <c r="AS109" s="237">
        <v>0</v>
      </c>
      <c r="AT109" s="238">
        <v>0</v>
      </c>
      <c r="AU109" s="238">
        <v>0</v>
      </c>
    </row>
    <row r="110" spans="2:47" x14ac:dyDescent="0.2">
      <c r="B110" s="94"/>
      <c r="C110" s="148"/>
      <c r="D110" s="96"/>
      <c r="E110" s="235"/>
      <c r="F110" s="236"/>
      <c r="G110" s="236"/>
      <c r="H110" s="245"/>
      <c r="I110" s="235"/>
      <c r="J110" s="236"/>
      <c r="K110" s="236"/>
      <c r="L110" s="245"/>
      <c r="M110" s="235"/>
      <c r="N110" s="236"/>
      <c r="O110" s="236"/>
      <c r="P110" s="245"/>
      <c r="Q110" s="235"/>
      <c r="R110" s="236"/>
      <c r="S110" s="236"/>
      <c r="T110" s="245"/>
      <c r="U110" s="235"/>
      <c r="V110" s="236"/>
      <c r="W110" s="236"/>
      <c r="X110" s="245"/>
      <c r="Y110" s="235"/>
      <c r="Z110" s="236"/>
      <c r="AA110" s="236"/>
      <c r="AB110" s="245"/>
      <c r="AC110" s="235"/>
      <c r="AD110" s="236"/>
      <c r="AE110" s="236"/>
      <c r="AF110" s="245"/>
      <c r="AG110" s="235"/>
      <c r="AH110" s="236"/>
      <c r="AI110" s="236"/>
      <c r="AJ110" s="245"/>
      <c r="AK110" s="235"/>
      <c r="AL110" s="236"/>
      <c r="AM110" s="236"/>
      <c r="AN110" s="245"/>
      <c r="AO110" s="235"/>
      <c r="AP110" s="236"/>
      <c r="AQ110" s="236"/>
      <c r="AR110" s="245"/>
      <c r="AS110" s="235"/>
      <c r="AT110" s="236"/>
      <c r="AU110" s="236"/>
    </row>
    <row r="111" spans="2:47" x14ac:dyDescent="0.2">
      <c r="B111" s="94">
        <v>2100</v>
      </c>
      <c r="C111" s="148"/>
      <c r="D111" s="97" t="s">
        <v>120</v>
      </c>
      <c r="E111" s="241">
        <f>SUM(E102:E109)</f>
        <v>0</v>
      </c>
      <c r="F111" s="242">
        <f>SUM(F102:F109)</f>
        <v>0</v>
      </c>
      <c r="G111" s="242">
        <f>SUM(G102:G109)</f>
        <v>0</v>
      </c>
      <c r="H111" s="245"/>
      <c r="I111" s="241">
        <f t="shared" ref="I111:K111" si="93">SUM(I102:I109)</f>
        <v>0</v>
      </c>
      <c r="J111" s="242">
        <f t="shared" si="93"/>
        <v>0</v>
      </c>
      <c r="K111" s="242">
        <f t="shared" si="93"/>
        <v>0</v>
      </c>
      <c r="L111" s="245"/>
      <c r="M111" s="241">
        <f t="shared" ref="M111:O111" si="94">SUM(M102:M109)</f>
        <v>0</v>
      </c>
      <c r="N111" s="242">
        <f t="shared" si="94"/>
        <v>0</v>
      </c>
      <c r="O111" s="242">
        <f t="shared" si="94"/>
        <v>0</v>
      </c>
      <c r="P111" s="245"/>
      <c r="Q111" s="241">
        <f t="shared" ref="Q111:S111" si="95">SUM(Q102:Q109)</f>
        <v>0</v>
      </c>
      <c r="R111" s="242">
        <f t="shared" si="95"/>
        <v>0</v>
      </c>
      <c r="S111" s="242">
        <f t="shared" si="95"/>
        <v>0</v>
      </c>
      <c r="T111" s="245"/>
      <c r="U111" s="241">
        <f t="shared" ref="U111:W111" si="96">SUM(U102:U109)</f>
        <v>0</v>
      </c>
      <c r="V111" s="242">
        <f t="shared" si="96"/>
        <v>0</v>
      </c>
      <c r="W111" s="242">
        <f t="shared" si="96"/>
        <v>0</v>
      </c>
      <c r="X111" s="245"/>
      <c r="Y111" s="241">
        <f t="shared" ref="Y111:AA111" si="97">SUM(Y102:Y109)</f>
        <v>0</v>
      </c>
      <c r="Z111" s="242">
        <f t="shared" si="97"/>
        <v>0</v>
      </c>
      <c r="AA111" s="242">
        <f t="shared" si="97"/>
        <v>0</v>
      </c>
      <c r="AB111" s="245"/>
      <c r="AC111" s="241">
        <f>SUM(AC102:AC109)</f>
        <v>0</v>
      </c>
      <c r="AD111" s="242">
        <f>SUM(AD102:AD109)</f>
        <v>0</v>
      </c>
      <c r="AE111" s="242">
        <f>SUM(AE102:AE109)</f>
        <v>0</v>
      </c>
      <c r="AF111" s="245"/>
      <c r="AG111" s="241">
        <f>SUM(AG102:AG109)</f>
        <v>0</v>
      </c>
      <c r="AH111" s="242">
        <f>SUM(AH102:AH109)</f>
        <v>0</v>
      </c>
      <c r="AI111" s="242">
        <f>SUM(AI102:AI109)</f>
        <v>0</v>
      </c>
      <c r="AJ111" s="245"/>
      <c r="AK111" s="241">
        <f>SUM(AK102:AK109)</f>
        <v>0</v>
      </c>
      <c r="AL111" s="242">
        <f>SUM(AL102:AL109)</f>
        <v>0</v>
      </c>
      <c r="AM111" s="242">
        <f>SUM(AM102:AM109)</f>
        <v>0</v>
      </c>
      <c r="AN111" s="245"/>
      <c r="AO111" s="241">
        <f>SUM(AO102:AO109)</f>
        <v>0</v>
      </c>
      <c r="AP111" s="242">
        <f>SUM(AP102:AP109)</f>
        <v>0</v>
      </c>
      <c r="AQ111" s="242">
        <f>SUM(AQ102:AQ109)</f>
        <v>0</v>
      </c>
      <c r="AR111" s="245"/>
      <c r="AS111" s="241">
        <f>SUM(AS102:AS109)</f>
        <v>0</v>
      </c>
      <c r="AT111" s="242">
        <f>SUM(AT102:AT109)</f>
        <v>0</v>
      </c>
      <c r="AU111" s="242">
        <f>SUM(AU102:AU109)</f>
        <v>0</v>
      </c>
    </row>
    <row r="112" spans="2:47" x14ac:dyDescent="0.2">
      <c r="B112" s="94"/>
      <c r="C112" s="148"/>
      <c r="D112" s="37"/>
      <c r="E112" s="235"/>
      <c r="F112" s="236"/>
      <c r="G112" s="236"/>
      <c r="H112" s="245"/>
      <c r="I112" s="235"/>
      <c r="J112" s="236"/>
      <c r="K112" s="236"/>
      <c r="L112" s="245"/>
      <c r="M112" s="235"/>
      <c r="N112" s="236"/>
      <c r="O112" s="236"/>
      <c r="P112" s="245"/>
      <c r="Q112" s="235"/>
      <c r="R112" s="236"/>
      <c r="S112" s="236"/>
      <c r="T112" s="245"/>
      <c r="U112" s="235"/>
      <c r="V112" s="236"/>
      <c r="W112" s="236"/>
      <c r="X112" s="245"/>
      <c r="Y112" s="235"/>
      <c r="Z112" s="236"/>
      <c r="AA112" s="236"/>
      <c r="AB112" s="245"/>
      <c r="AC112" s="235"/>
      <c r="AD112" s="236"/>
      <c r="AE112" s="236"/>
      <c r="AF112" s="245"/>
      <c r="AG112" s="235"/>
      <c r="AH112" s="236"/>
      <c r="AI112" s="236"/>
      <c r="AJ112" s="245"/>
      <c r="AK112" s="235"/>
      <c r="AL112" s="236"/>
      <c r="AM112" s="236"/>
      <c r="AN112" s="245"/>
      <c r="AO112" s="235"/>
      <c r="AP112" s="236"/>
      <c r="AQ112" s="236"/>
      <c r="AR112" s="245"/>
      <c r="AS112" s="235"/>
      <c r="AT112" s="236"/>
      <c r="AU112" s="236"/>
    </row>
    <row r="113" spans="2:47" x14ac:dyDescent="0.2">
      <c r="B113" s="94"/>
      <c r="C113" s="36" t="s">
        <v>121</v>
      </c>
      <c r="E113" s="237"/>
      <c r="F113" s="238"/>
      <c r="G113" s="238"/>
      <c r="H113" s="245"/>
      <c r="I113" s="237"/>
      <c r="J113" s="238"/>
      <c r="K113" s="238"/>
      <c r="L113" s="245"/>
      <c r="M113" s="237"/>
      <c r="N113" s="238"/>
      <c r="O113" s="238"/>
      <c r="P113" s="245"/>
      <c r="Q113" s="237"/>
      <c r="R113" s="238"/>
      <c r="S113" s="238"/>
      <c r="T113" s="245"/>
      <c r="U113" s="237"/>
      <c r="V113" s="238"/>
      <c r="W113" s="238"/>
      <c r="X113" s="245"/>
      <c r="Y113" s="237"/>
      <c r="Z113" s="238"/>
      <c r="AA113" s="238"/>
      <c r="AB113" s="245"/>
      <c r="AC113" s="237"/>
      <c r="AD113" s="238"/>
      <c r="AE113" s="238"/>
      <c r="AF113" s="245"/>
      <c r="AG113" s="237"/>
      <c r="AH113" s="238"/>
      <c r="AI113" s="238"/>
      <c r="AJ113" s="245"/>
      <c r="AK113" s="237"/>
      <c r="AL113" s="238"/>
      <c r="AM113" s="238"/>
      <c r="AN113" s="245"/>
      <c r="AO113" s="237"/>
      <c r="AP113" s="238"/>
      <c r="AQ113" s="238"/>
      <c r="AR113" s="245"/>
      <c r="AS113" s="237"/>
      <c r="AT113" s="238"/>
      <c r="AU113" s="238"/>
    </row>
    <row r="114" spans="2:47" x14ac:dyDescent="0.2">
      <c r="B114" s="94">
        <v>2210</v>
      </c>
      <c r="C114" s="148"/>
      <c r="D114" s="96" t="s">
        <v>122</v>
      </c>
      <c r="E114" s="237">
        <f t="shared" ref="E114:G119" si="98">+I114+M114+Q114+U114+Y114+AC114+AG114+AK114+AO114+AS114</f>
        <v>0</v>
      </c>
      <c r="F114" s="238">
        <f t="shared" si="98"/>
        <v>0</v>
      </c>
      <c r="G114" s="238">
        <f t="shared" si="98"/>
        <v>0</v>
      </c>
      <c r="H114" s="245"/>
      <c r="I114" s="237">
        <v>0</v>
      </c>
      <c r="J114" s="238">
        <v>0</v>
      </c>
      <c r="K114" s="238">
        <v>0</v>
      </c>
      <c r="L114" s="245"/>
      <c r="M114" s="237">
        <v>0</v>
      </c>
      <c r="N114" s="238">
        <v>0</v>
      </c>
      <c r="O114" s="238">
        <v>0</v>
      </c>
      <c r="P114" s="245"/>
      <c r="Q114" s="237">
        <v>0</v>
      </c>
      <c r="R114" s="238">
        <v>0</v>
      </c>
      <c r="S114" s="238">
        <v>0</v>
      </c>
      <c r="T114" s="245"/>
      <c r="U114" s="237">
        <v>0</v>
      </c>
      <c r="V114" s="238">
        <v>0</v>
      </c>
      <c r="W114" s="238">
        <v>0</v>
      </c>
      <c r="X114" s="245"/>
      <c r="Y114" s="237">
        <v>0</v>
      </c>
      <c r="Z114" s="238">
        <v>0</v>
      </c>
      <c r="AA114" s="238">
        <v>0</v>
      </c>
      <c r="AB114" s="245"/>
      <c r="AC114" s="237">
        <v>0</v>
      </c>
      <c r="AD114" s="238">
        <v>0</v>
      </c>
      <c r="AE114" s="238">
        <v>0</v>
      </c>
      <c r="AF114" s="245"/>
      <c r="AG114" s="237">
        <v>0</v>
      </c>
      <c r="AH114" s="238">
        <v>0</v>
      </c>
      <c r="AI114" s="238">
        <v>0</v>
      </c>
      <c r="AJ114" s="245"/>
      <c r="AK114" s="237">
        <v>0</v>
      </c>
      <c r="AL114" s="238">
        <v>0</v>
      </c>
      <c r="AM114" s="238">
        <v>0</v>
      </c>
      <c r="AN114" s="245"/>
      <c r="AO114" s="237">
        <v>0</v>
      </c>
      <c r="AP114" s="238">
        <v>0</v>
      </c>
      <c r="AQ114" s="238">
        <v>0</v>
      </c>
      <c r="AR114" s="245"/>
      <c r="AS114" s="237">
        <v>0</v>
      </c>
      <c r="AT114" s="238">
        <v>0</v>
      </c>
      <c r="AU114" s="238">
        <v>0</v>
      </c>
    </row>
    <row r="115" spans="2:47" x14ac:dyDescent="0.2">
      <c r="B115" s="94">
        <v>2220</v>
      </c>
      <c r="C115" s="148"/>
      <c r="D115" s="96" t="s">
        <v>123</v>
      </c>
      <c r="E115" s="237">
        <f t="shared" si="98"/>
        <v>0</v>
      </c>
      <c r="F115" s="238">
        <f t="shared" si="98"/>
        <v>0</v>
      </c>
      <c r="G115" s="238">
        <f t="shared" si="98"/>
        <v>0</v>
      </c>
      <c r="H115" s="245"/>
      <c r="I115" s="237">
        <v>0</v>
      </c>
      <c r="J115" s="238">
        <v>0</v>
      </c>
      <c r="K115" s="238">
        <v>0</v>
      </c>
      <c r="L115" s="245"/>
      <c r="M115" s="237">
        <v>0</v>
      </c>
      <c r="N115" s="238">
        <v>0</v>
      </c>
      <c r="O115" s="238">
        <v>0</v>
      </c>
      <c r="P115" s="245"/>
      <c r="Q115" s="237">
        <v>0</v>
      </c>
      <c r="R115" s="238">
        <v>0</v>
      </c>
      <c r="S115" s="238">
        <v>0</v>
      </c>
      <c r="T115" s="245"/>
      <c r="U115" s="237">
        <v>0</v>
      </c>
      <c r="V115" s="238">
        <v>0</v>
      </c>
      <c r="W115" s="238">
        <v>0</v>
      </c>
      <c r="X115" s="245"/>
      <c r="Y115" s="237">
        <v>0</v>
      </c>
      <c r="Z115" s="238">
        <v>0</v>
      </c>
      <c r="AA115" s="238">
        <v>0</v>
      </c>
      <c r="AB115" s="245"/>
      <c r="AC115" s="237">
        <v>0</v>
      </c>
      <c r="AD115" s="238">
        <v>0</v>
      </c>
      <c r="AE115" s="238">
        <v>0</v>
      </c>
      <c r="AF115" s="245"/>
      <c r="AG115" s="237">
        <v>0</v>
      </c>
      <c r="AH115" s="238">
        <v>0</v>
      </c>
      <c r="AI115" s="238">
        <v>0</v>
      </c>
      <c r="AJ115" s="245"/>
      <c r="AK115" s="237">
        <v>0</v>
      </c>
      <c r="AL115" s="238">
        <v>0</v>
      </c>
      <c r="AM115" s="238">
        <v>0</v>
      </c>
      <c r="AN115" s="245"/>
      <c r="AO115" s="237">
        <v>0</v>
      </c>
      <c r="AP115" s="238">
        <v>0</v>
      </c>
      <c r="AQ115" s="238">
        <v>0</v>
      </c>
      <c r="AR115" s="245"/>
      <c r="AS115" s="237">
        <v>0</v>
      </c>
      <c r="AT115" s="238">
        <v>0</v>
      </c>
      <c r="AU115" s="238">
        <v>0</v>
      </c>
    </row>
    <row r="116" spans="2:47" x14ac:dyDescent="0.2">
      <c r="B116" s="94">
        <v>2230</v>
      </c>
      <c r="C116" s="148"/>
      <c r="D116" s="96" t="s">
        <v>124</v>
      </c>
      <c r="E116" s="237">
        <f t="shared" si="98"/>
        <v>0</v>
      </c>
      <c r="F116" s="238">
        <f t="shared" si="98"/>
        <v>0</v>
      </c>
      <c r="G116" s="238">
        <f t="shared" si="98"/>
        <v>0</v>
      </c>
      <c r="H116" s="245"/>
      <c r="I116" s="237">
        <v>0</v>
      </c>
      <c r="J116" s="238">
        <v>0</v>
      </c>
      <c r="K116" s="238">
        <v>0</v>
      </c>
      <c r="L116" s="245"/>
      <c r="M116" s="237">
        <v>0</v>
      </c>
      <c r="N116" s="238">
        <v>0</v>
      </c>
      <c r="O116" s="238">
        <v>0</v>
      </c>
      <c r="P116" s="245"/>
      <c r="Q116" s="237">
        <v>0</v>
      </c>
      <c r="R116" s="238">
        <v>0</v>
      </c>
      <c r="S116" s="238">
        <v>0</v>
      </c>
      <c r="T116" s="245"/>
      <c r="U116" s="237">
        <v>0</v>
      </c>
      <c r="V116" s="238">
        <v>0</v>
      </c>
      <c r="W116" s="238">
        <v>0</v>
      </c>
      <c r="X116" s="245"/>
      <c r="Y116" s="237">
        <v>0</v>
      </c>
      <c r="Z116" s="238">
        <v>0</v>
      </c>
      <c r="AA116" s="238">
        <v>0</v>
      </c>
      <c r="AB116" s="245"/>
      <c r="AC116" s="237">
        <v>0</v>
      </c>
      <c r="AD116" s="238">
        <v>0</v>
      </c>
      <c r="AE116" s="238">
        <v>0</v>
      </c>
      <c r="AF116" s="245"/>
      <c r="AG116" s="237">
        <v>0</v>
      </c>
      <c r="AH116" s="238">
        <v>0</v>
      </c>
      <c r="AI116" s="238">
        <v>0</v>
      </c>
      <c r="AJ116" s="245"/>
      <c r="AK116" s="237">
        <v>0</v>
      </c>
      <c r="AL116" s="238">
        <v>0</v>
      </c>
      <c r="AM116" s="238">
        <v>0</v>
      </c>
      <c r="AN116" s="245"/>
      <c r="AO116" s="237">
        <v>0</v>
      </c>
      <c r="AP116" s="238">
        <v>0</v>
      </c>
      <c r="AQ116" s="238">
        <v>0</v>
      </c>
      <c r="AR116" s="245"/>
      <c r="AS116" s="237">
        <v>0</v>
      </c>
      <c r="AT116" s="238">
        <v>0</v>
      </c>
      <c r="AU116" s="238">
        <v>0</v>
      </c>
    </row>
    <row r="117" spans="2:47" x14ac:dyDescent="0.2">
      <c r="B117" s="94">
        <v>2240</v>
      </c>
      <c r="C117" s="148"/>
      <c r="D117" s="96" t="s">
        <v>125</v>
      </c>
      <c r="E117" s="237">
        <f t="shared" si="98"/>
        <v>0</v>
      </c>
      <c r="F117" s="238">
        <f t="shared" si="98"/>
        <v>0</v>
      </c>
      <c r="G117" s="238">
        <f t="shared" si="98"/>
        <v>0</v>
      </c>
      <c r="H117" s="245"/>
      <c r="I117" s="237">
        <v>0</v>
      </c>
      <c r="J117" s="238">
        <v>0</v>
      </c>
      <c r="K117" s="238">
        <v>0</v>
      </c>
      <c r="L117" s="245"/>
      <c r="M117" s="237">
        <v>0</v>
      </c>
      <c r="N117" s="238">
        <v>0</v>
      </c>
      <c r="O117" s="238">
        <v>0</v>
      </c>
      <c r="P117" s="245"/>
      <c r="Q117" s="237">
        <v>0</v>
      </c>
      <c r="R117" s="238">
        <v>0</v>
      </c>
      <c r="S117" s="238">
        <v>0</v>
      </c>
      <c r="T117" s="245"/>
      <c r="U117" s="237">
        <v>0</v>
      </c>
      <c r="V117" s="238">
        <v>0</v>
      </c>
      <c r="W117" s="238">
        <v>0</v>
      </c>
      <c r="X117" s="245"/>
      <c r="Y117" s="237">
        <v>0</v>
      </c>
      <c r="Z117" s="238">
        <v>0</v>
      </c>
      <c r="AA117" s="238">
        <v>0</v>
      </c>
      <c r="AB117" s="245"/>
      <c r="AC117" s="237">
        <v>0</v>
      </c>
      <c r="AD117" s="238">
        <v>0</v>
      </c>
      <c r="AE117" s="238">
        <v>0</v>
      </c>
      <c r="AF117" s="245"/>
      <c r="AG117" s="237">
        <v>0</v>
      </c>
      <c r="AH117" s="238">
        <v>0</v>
      </c>
      <c r="AI117" s="238">
        <v>0</v>
      </c>
      <c r="AJ117" s="245"/>
      <c r="AK117" s="237">
        <v>0</v>
      </c>
      <c r="AL117" s="238">
        <v>0</v>
      </c>
      <c r="AM117" s="238">
        <v>0</v>
      </c>
      <c r="AN117" s="245"/>
      <c r="AO117" s="237">
        <v>0</v>
      </c>
      <c r="AP117" s="238">
        <v>0</v>
      </c>
      <c r="AQ117" s="238">
        <v>0</v>
      </c>
      <c r="AR117" s="245"/>
      <c r="AS117" s="237">
        <v>0</v>
      </c>
      <c r="AT117" s="238">
        <v>0</v>
      </c>
      <c r="AU117" s="238">
        <v>0</v>
      </c>
    </row>
    <row r="118" spans="2:47" x14ac:dyDescent="0.2">
      <c r="B118" s="94">
        <v>2250</v>
      </c>
      <c r="C118" s="148"/>
      <c r="D118" s="96" t="s">
        <v>126</v>
      </c>
      <c r="E118" s="237">
        <f t="shared" si="98"/>
        <v>0</v>
      </c>
      <c r="F118" s="238">
        <f t="shared" si="98"/>
        <v>0</v>
      </c>
      <c r="G118" s="238">
        <f t="shared" si="98"/>
        <v>0</v>
      </c>
      <c r="H118" s="245"/>
      <c r="I118" s="237">
        <v>0</v>
      </c>
      <c r="J118" s="238">
        <v>0</v>
      </c>
      <c r="K118" s="238">
        <v>0</v>
      </c>
      <c r="L118" s="245"/>
      <c r="M118" s="237">
        <v>0</v>
      </c>
      <c r="N118" s="238">
        <v>0</v>
      </c>
      <c r="O118" s="238">
        <v>0</v>
      </c>
      <c r="P118" s="245"/>
      <c r="Q118" s="237">
        <v>0</v>
      </c>
      <c r="R118" s="238">
        <v>0</v>
      </c>
      <c r="S118" s="238">
        <v>0</v>
      </c>
      <c r="T118" s="245"/>
      <c r="U118" s="237">
        <v>0</v>
      </c>
      <c r="V118" s="238">
        <v>0</v>
      </c>
      <c r="W118" s="238">
        <v>0</v>
      </c>
      <c r="X118" s="245"/>
      <c r="Y118" s="237">
        <v>0</v>
      </c>
      <c r="Z118" s="238">
        <v>0</v>
      </c>
      <c r="AA118" s="238">
        <v>0</v>
      </c>
      <c r="AB118" s="245"/>
      <c r="AC118" s="237">
        <v>0</v>
      </c>
      <c r="AD118" s="238">
        <v>0</v>
      </c>
      <c r="AE118" s="238">
        <v>0</v>
      </c>
      <c r="AF118" s="245"/>
      <c r="AG118" s="237">
        <v>0</v>
      </c>
      <c r="AH118" s="238">
        <v>0</v>
      </c>
      <c r="AI118" s="238">
        <v>0</v>
      </c>
      <c r="AJ118" s="245"/>
      <c r="AK118" s="237">
        <v>0</v>
      </c>
      <c r="AL118" s="238">
        <v>0</v>
      </c>
      <c r="AM118" s="238">
        <v>0</v>
      </c>
      <c r="AN118" s="245"/>
      <c r="AO118" s="237">
        <v>0</v>
      </c>
      <c r="AP118" s="238">
        <v>0</v>
      </c>
      <c r="AQ118" s="238">
        <v>0</v>
      </c>
      <c r="AR118" s="245"/>
      <c r="AS118" s="237">
        <v>0</v>
      </c>
      <c r="AT118" s="238">
        <v>0</v>
      </c>
      <c r="AU118" s="238">
        <v>0</v>
      </c>
    </row>
    <row r="119" spans="2:47" x14ac:dyDescent="0.2">
      <c r="B119" s="94">
        <v>2260</v>
      </c>
      <c r="C119" s="148"/>
      <c r="D119" s="96" t="s">
        <v>127</v>
      </c>
      <c r="E119" s="237">
        <f t="shared" si="98"/>
        <v>0</v>
      </c>
      <c r="F119" s="238">
        <f t="shared" si="98"/>
        <v>0</v>
      </c>
      <c r="G119" s="238">
        <f t="shared" si="98"/>
        <v>0</v>
      </c>
      <c r="H119" s="245"/>
      <c r="I119" s="237">
        <v>0</v>
      </c>
      <c r="J119" s="238">
        <v>0</v>
      </c>
      <c r="K119" s="238">
        <v>0</v>
      </c>
      <c r="L119" s="245"/>
      <c r="M119" s="237">
        <v>0</v>
      </c>
      <c r="N119" s="238">
        <v>0</v>
      </c>
      <c r="O119" s="238">
        <v>0</v>
      </c>
      <c r="P119" s="245"/>
      <c r="Q119" s="237">
        <v>0</v>
      </c>
      <c r="R119" s="238">
        <v>0</v>
      </c>
      <c r="S119" s="238">
        <v>0</v>
      </c>
      <c r="T119" s="245"/>
      <c r="U119" s="237">
        <v>0</v>
      </c>
      <c r="V119" s="238">
        <v>0</v>
      </c>
      <c r="W119" s="238">
        <v>0</v>
      </c>
      <c r="X119" s="245"/>
      <c r="Y119" s="237">
        <v>0</v>
      </c>
      <c r="Z119" s="238">
        <v>0</v>
      </c>
      <c r="AA119" s="238">
        <v>0</v>
      </c>
      <c r="AB119" s="245"/>
      <c r="AC119" s="237">
        <v>0</v>
      </c>
      <c r="AD119" s="238">
        <v>0</v>
      </c>
      <c r="AE119" s="238">
        <v>0</v>
      </c>
      <c r="AF119" s="245"/>
      <c r="AG119" s="237">
        <v>0</v>
      </c>
      <c r="AH119" s="238">
        <v>0</v>
      </c>
      <c r="AI119" s="238">
        <v>0</v>
      </c>
      <c r="AJ119" s="245"/>
      <c r="AK119" s="237">
        <v>0</v>
      </c>
      <c r="AL119" s="238">
        <v>0</v>
      </c>
      <c r="AM119" s="238">
        <v>0</v>
      </c>
      <c r="AN119" s="245"/>
      <c r="AO119" s="237">
        <v>0</v>
      </c>
      <c r="AP119" s="238">
        <v>0</v>
      </c>
      <c r="AQ119" s="238">
        <v>0</v>
      </c>
      <c r="AR119" s="245"/>
      <c r="AS119" s="237">
        <v>0</v>
      </c>
      <c r="AT119" s="238">
        <v>0</v>
      </c>
      <c r="AU119" s="238">
        <v>0</v>
      </c>
    </row>
    <row r="120" spans="2:47" x14ac:dyDescent="0.2">
      <c r="B120" s="94"/>
      <c r="C120" s="148"/>
      <c r="D120" s="96"/>
      <c r="E120" s="237"/>
      <c r="F120" s="238"/>
      <c r="G120" s="238"/>
      <c r="H120" s="245"/>
      <c r="I120" s="237"/>
      <c r="J120" s="238"/>
      <c r="K120" s="238"/>
      <c r="L120" s="245"/>
      <c r="M120" s="237"/>
      <c r="N120" s="238"/>
      <c r="O120" s="238"/>
      <c r="P120" s="245"/>
      <c r="Q120" s="237"/>
      <c r="R120" s="238"/>
      <c r="S120" s="238"/>
      <c r="T120" s="245"/>
      <c r="U120" s="237"/>
      <c r="V120" s="238"/>
      <c r="W120" s="238"/>
      <c r="X120" s="245"/>
      <c r="Y120" s="237"/>
      <c r="Z120" s="238"/>
      <c r="AA120" s="238"/>
      <c r="AB120" s="245"/>
      <c r="AC120" s="237"/>
      <c r="AD120" s="238"/>
      <c r="AE120" s="238"/>
      <c r="AF120" s="245"/>
      <c r="AG120" s="237"/>
      <c r="AH120" s="238"/>
      <c r="AI120" s="238"/>
      <c r="AJ120" s="245"/>
      <c r="AK120" s="237"/>
      <c r="AL120" s="238"/>
      <c r="AM120" s="238"/>
      <c r="AN120" s="245"/>
      <c r="AO120" s="237"/>
      <c r="AP120" s="238"/>
      <c r="AQ120" s="238"/>
      <c r="AR120" s="245"/>
      <c r="AS120" s="237"/>
      <c r="AT120" s="238"/>
      <c r="AU120" s="238"/>
    </row>
    <row r="121" spans="2:47" x14ac:dyDescent="0.2">
      <c r="B121" s="94">
        <v>2200</v>
      </c>
      <c r="C121" s="148"/>
      <c r="D121" s="97" t="s">
        <v>128</v>
      </c>
      <c r="E121" s="241">
        <f>SUM(E113:E119)</f>
        <v>0</v>
      </c>
      <c r="F121" s="242">
        <f>SUM(F113:F119)</f>
        <v>0</v>
      </c>
      <c r="G121" s="242">
        <f>SUM(G113:G119)</f>
        <v>0</v>
      </c>
      <c r="H121" s="245"/>
      <c r="I121" s="241">
        <f t="shared" ref="I121:K121" si="99">SUM(I113:I119)</f>
        <v>0</v>
      </c>
      <c r="J121" s="242">
        <f t="shared" si="99"/>
        <v>0</v>
      </c>
      <c r="K121" s="242">
        <f t="shared" si="99"/>
        <v>0</v>
      </c>
      <c r="L121" s="245"/>
      <c r="M121" s="241">
        <f t="shared" ref="M121:O121" si="100">SUM(M113:M119)</f>
        <v>0</v>
      </c>
      <c r="N121" s="242">
        <f t="shared" si="100"/>
        <v>0</v>
      </c>
      <c r="O121" s="242">
        <f t="shared" si="100"/>
        <v>0</v>
      </c>
      <c r="P121" s="245"/>
      <c r="Q121" s="241">
        <f t="shared" ref="Q121:S121" si="101">SUM(Q113:Q119)</f>
        <v>0</v>
      </c>
      <c r="R121" s="242">
        <f t="shared" si="101"/>
        <v>0</v>
      </c>
      <c r="S121" s="242">
        <f t="shared" si="101"/>
        <v>0</v>
      </c>
      <c r="T121" s="245"/>
      <c r="U121" s="241">
        <f t="shared" ref="U121:W121" si="102">SUM(U113:U119)</f>
        <v>0</v>
      </c>
      <c r="V121" s="242">
        <f t="shared" si="102"/>
        <v>0</v>
      </c>
      <c r="W121" s="242">
        <f t="shared" si="102"/>
        <v>0</v>
      </c>
      <c r="X121" s="245"/>
      <c r="Y121" s="241">
        <f t="shared" ref="Y121:AA121" si="103">SUM(Y113:Y119)</f>
        <v>0</v>
      </c>
      <c r="Z121" s="242">
        <f t="shared" si="103"/>
        <v>0</v>
      </c>
      <c r="AA121" s="242">
        <f t="shared" si="103"/>
        <v>0</v>
      </c>
      <c r="AB121" s="245"/>
      <c r="AC121" s="241">
        <f>SUM(AC113:AC119)</f>
        <v>0</v>
      </c>
      <c r="AD121" s="242">
        <f>SUM(AD113:AD119)</f>
        <v>0</v>
      </c>
      <c r="AE121" s="242">
        <f>SUM(AE113:AE119)</f>
        <v>0</v>
      </c>
      <c r="AF121" s="245"/>
      <c r="AG121" s="241">
        <f>SUM(AG113:AG119)</f>
        <v>0</v>
      </c>
      <c r="AH121" s="242">
        <f>SUM(AH113:AH119)</f>
        <v>0</v>
      </c>
      <c r="AI121" s="242">
        <f>SUM(AI113:AI119)</f>
        <v>0</v>
      </c>
      <c r="AJ121" s="245"/>
      <c r="AK121" s="241">
        <f>SUM(AK113:AK119)</f>
        <v>0</v>
      </c>
      <c r="AL121" s="242">
        <f>SUM(AL113:AL119)</f>
        <v>0</v>
      </c>
      <c r="AM121" s="242">
        <f>SUM(AM113:AM119)</f>
        <v>0</v>
      </c>
      <c r="AN121" s="245"/>
      <c r="AO121" s="241">
        <f>SUM(AO113:AO119)</f>
        <v>0</v>
      </c>
      <c r="AP121" s="242">
        <f>SUM(AP113:AP119)</f>
        <v>0</v>
      </c>
      <c r="AQ121" s="242">
        <f>SUM(AQ113:AQ119)</f>
        <v>0</v>
      </c>
      <c r="AR121" s="245"/>
      <c r="AS121" s="241">
        <f>SUM(AS113:AS119)</f>
        <v>0</v>
      </c>
      <c r="AT121" s="242">
        <f>SUM(AT113:AT119)</f>
        <v>0</v>
      </c>
      <c r="AU121" s="242">
        <f>SUM(AU113:AU119)</f>
        <v>0</v>
      </c>
    </row>
    <row r="122" spans="2:47" x14ac:dyDescent="0.2">
      <c r="B122" s="94"/>
      <c r="C122" s="148"/>
      <c r="D122" s="96"/>
      <c r="E122" s="235"/>
      <c r="F122" s="236"/>
      <c r="G122" s="236"/>
      <c r="H122" s="245"/>
      <c r="I122" s="235"/>
      <c r="J122" s="236"/>
      <c r="K122" s="236"/>
      <c r="L122" s="245"/>
      <c r="M122" s="235"/>
      <c r="N122" s="236"/>
      <c r="O122" s="236"/>
      <c r="P122" s="245"/>
      <c r="Q122" s="235"/>
      <c r="R122" s="236"/>
      <c r="S122" s="236"/>
      <c r="T122" s="245"/>
      <c r="U122" s="235"/>
      <c r="V122" s="236"/>
      <c r="W122" s="236"/>
      <c r="X122" s="245"/>
      <c r="Y122" s="235"/>
      <c r="Z122" s="236"/>
      <c r="AA122" s="236"/>
      <c r="AB122" s="245"/>
      <c r="AC122" s="235"/>
      <c r="AD122" s="236"/>
      <c r="AE122" s="236"/>
      <c r="AF122" s="245"/>
      <c r="AG122" s="235"/>
      <c r="AH122" s="236"/>
      <c r="AI122" s="236"/>
      <c r="AJ122" s="245"/>
      <c r="AK122" s="235"/>
      <c r="AL122" s="236"/>
      <c r="AM122" s="236"/>
      <c r="AN122" s="245"/>
      <c r="AO122" s="235"/>
      <c r="AP122" s="236"/>
      <c r="AQ122" s="236"/>
      <c r="AR122" s="245"/>
      <c r="AS122" s="235"/>
      <c r="AT122" s="236"/>
      <c r="AU122" s="236"/>
    </row>
    <row r="123" spans="2:47" s="152" customFormat="1" x14ac:dyDescent="0.2">
      <c r="B123" s="110">
        <v>2000</v>
      </c>
      <c r="C123" s="151"/>
      <c r="D123" s="98" t="s">
        <v>129</v>
      </c>
      <c r="E123" s="239">
        <f>+E121+E111</f>
        <v>0</v>
      </c>
      <c r="F123" s="240">
        <f>+F121+F111</f>
        <v>0</v>
      </c>
      <c r="G123" s="240">
        <f>+G121+G111</f>
        <v>0</v>
      </c>
      <c r="H123" s="258"/>
      <c r="I123" s="239">
        <f t="shared" ref="I123:K123" si="104">+I121+I111</f>
        <v>0</v>
      </c>
      <c r="J123" s="240">
        <f t="shared" si="104"/>
        <v>0</v>
      </c>
      <c r="K123" s="240">
        <f t="shared" si="104"/>
        <v>0</v>
      </c>
      <c r="L123" s="258"/>
      <c r="M123" s="239">
        <f t="shared" ref="M123:O123" si="105">+M121+M111</f>
        <v>0</v>
      </c>
      <c r="N123" s="240">
        <f t="shared" si="105"/>
        <v>0</v>
      </c>
      <c r="O123" s="240">
        <f t="shared" si="105"/>
        <v>0</v>
      </c>
      <c r="P123" s="258"/>
      <c r="Q123" s="239">
        <f t="shared" ref="Q123:S123" si="106">+Q121+Q111</f>
        <v>0</v>
      </c>
      <c r="R123" s="240">
        <f t="shared" si="106"/>
        <v>0</v>
      </c>
      <c r="S123" s="240">
        <f t="shared" si="106"/>
        <v>0</v>
      </c>
      <c r="T123" s="258"/>
      <c r="U123" s="239">
        <f t="shared" ref="U123:W123" si="107">+U121+U111</f>
        <v>0</v>
      </c>
      <c r="V123" s="240">
        <f t="shared" si="107"/>
        <v>0</v>
      </c>
      <c r="W123" s="240">
        <f t="shared" si="107"/>
        <v>0</v>
      </c>
      <c r="X123" s="258"/>
      <c r="Y123" s="239">
        <f t="shared" ref="Y123:AA123" si="108">+Y121+Y111</f>
        <v>0</v>
      </c>
      <c r="Z123" s="240">
        <f t="shared" si="108"/>
        <v>0</v>
      </c>
      <c r="AA123" s="240">
        <f t="shared" si="108"/>
        <v>0</v>
      </c>
      <c r="AB123" s="258"/>
      <c r="AC123" s="239">
        <f>+AC121+AC111</f>
        <v>0</v>
      </c>
      <c r="AD123" s="240">
        <f>+AD121+AD111</f>
        <v>0</v>
      </c>
      <c r="AE123" s="240">
        <f>+AE121+AE111</f>
        <v>0</v>
      </c>
      <c r="AF123" s="258"/>
      <c r="AG123" s="239">
        <f>+AG121+AG111</f>
        <v>0</v>
      </c>
      <c r="AH123" s="240">
        <f>+AH121+AH111</f>
        <v>0</v>
      </c>
      <c r="AI123" s="240">
        <f>+AI121+AI111</f>
        <v>0</v>
      </c>
      <c r="AJ123" s="258"/>
      <c r="AK123" s="239">
        <f>+AK121+AK111</f>
        <v>0</v>
      </c>
      <c r="AL123" s="240">
        <f>+AL121+AL111</f>
        <v>0</v>
      </c>
      <c r="AM123" s="240">
        <f>+AM121+AM111</f>
        <v>0</v>
      </c>
      <c r="AN123" s="258"/>
      <c r="AO123" s="239">
        <f>+AO121+AO111</f>
        <v>0</v>
      </c>
      <c r="AP123" s="240">
        <f>+AP121+AP111</f>
        <v>0</v>
      </c>
      <c r="AQ123" s="240">
        <f>+AQ121+AQ111</f>
        <v>0</v>
      </c>
      <c r="AR123" s="258"/>
      <c r="AS123" s="239">
        <f>+AS121+AS111</f>
        <v>0</v>
      </c>
      <c r="AT123" s="240">
        <f>+AT121+AT111</f>
        <v>0</v>
      </c>
      <c r="AU123" s="240">
        <f>+AU121+AU111</f>
        <v>0</v>
      </c>
    </row>
    <row r="124" spans="2:47" x14ac:dyDescent="0.2">
      <c r="B124" s="94"/>
      <c r="C124" s="148"/>
      <c r="D124" s="37"/>
      <c r="E124" s="235"/>
      <c r="F124" s="236"/>
      <c r="G124" s="236"/>
      <c r="H124" s="245"/>
      <c r="I124" s="235"/>
      <c r="J124" s="236"/>
      <c r="K124" s="236"/>
      <c r="L124" s="245"/>
      <c r="M124" s="235"/>
      <c r="N124" s="236"/>
      <c r="O124" s="236"/>
      <c r="P124" s="245"/>
      <c r="Q124" s="235"/>
      <c r="R124" s="236"/>
      <c r="S124" s="236"/>
      <c r="T124" s="245"/>
      <c r="U124" s="235"/>
      <c r="V124" s="236"/>
      <c r="W124" s="236"/>
      <c r="X124" s="245"/>
      <c r="Y124" s="235"/>
      <c r="Z124" s="236"/>
      <c r="AA124" s="236"/>
      <c r="AB124" s="245"/>
      <c r="AC124" s="235"/>
      <c r="AD124" s="236"/>
      <c r="AE124" s="236"/>
      <c r="AF124" s="245"/>
      <c r="AG124" s="235"/>
      <c r="AH124" s="236"/>
      <c r="AI124" s="236"/>
      <c r="AJ124" s="245"/>
      <c r="AK124" s="235"/>
      <c r="AL124" s="236"/>
      <c r="AM124" s="236"/>
      <c r="AN124" s="245"/>
      <c r="AO124" s="235"/>
      <c r="AP124" s="236"/>
      <c r="AQ124" s="236"/>
      <c r="AR124" s="245"/>
      <c r="AS124" s="235"/>
      <c r="AT124" s="236"/>
      <c r="AU124" s="236"/>
    </row>
    <row r="125" spans="2:47" x14ac:dyDescent="0.2">
      <c r="B125" s="94"/>
      <c r="C125" s="36" t="s">
        <v>130</v>
      </c>
      <c r="E125" s="235"/>
      <c r="F125" s="236"/>
      <c r="G125" s="236"/>
      <c r="H125" s="245"/>
      <c r="I125" s="235"/>
      <c r="J125" s="236"/>
      <c r="K125" s="236"/>
      <c r="L125" s="245"/>
      <c r="M125" s="235"/>
      <c r="N125" s="236"/>
      <c r="O125" s="236"/>
      <c r="P125" s="245"/>
      <c r="Q125" s="235"/>
      <c r="R125" s="236"/>
      <c r="S125" s="236"/>
      <c r="T125" s="245"/>
      <c r="U125" s="235"/>
      <c r="V125" s="236"/>
      <c r="W125" s="236"/>
      <c r="X125" s="245"/>
      <c r="Y125" s="235"/>
      <c r="Z125" s="236"/>
      <c r="AA125" s="236"/>
      <c r="AB125" s="245"/>
      <c r="AC125" s="235"/>
      <c r="AD125" s="236"/>
      <c r="AE125" s="236"/>
      <c r="AF125" s="245"/>
      <c r="AG125" s="235"/>
      <c r="AH125" s="236"/>
      <c r="AI125" s="236"/>
      <c r="AJ125" s="245"/>
      <c r="AK125" s="235"/>
      <c r="AL125" s="236"/>
      <c r="AM125" s="236"/>
      <c r="AN125" s="245"/>
      <c r="AO125" s="235"/>
      <c r="AP125" s="236"/>
      <c r="AQ125" s="236"/>
      <c r="AR125" s="245"/>
      <c r="AS125" s="235"/>
      <c r="AT125" s="236"/>
      <c r="AU125" s="236"/>
    </row>
    <row r="126" spans="2:47" x14ac:dyDescent="0.2">
      <c r="B126" s="94"/>
      <c r="C126" s="148"/>
      <c r="D126" s="37"/>
      <c r="E126" s="235"/>
      <c r="F126" s="236"/>
      <c r="G126" s="236"/>
      <c r="H126" s="245"/>
      <c r="I126" s="235"/>
      <c r="J126" s="236"/>
      <c r="K126" s="236"/>
      <c r="L126" s="245"/>
      <c r="M126" s="235"/>
      <c r="N126" s="236"/>
      <c r="O126" s="236"/>
      <c r="P126" s="245"/>
      <c r="Q126" s="235"/>
      <c r="R126" s="236"/>
      <c r="S126" s="236"/>
      <c r="T126" s="245"/>
      <c r="U126" s="235"/>
      <c r="V126" s="236"/>
      <c r="W126" s="236"/>
      <c r="X126" s="245"/>
      <c r="Y126" s="235"/>
      <c r="Z126" s="236"/>
      <c r="AA126" s="236"/>
      <c r="AB126" s="245"/>
      <c r="AC126" s="235"/>
      <c r="AD126" s="236"/>
      <c r="AE126" s="236"/>
      <c r="AF126" s="245"/>
      <c r="AG126" s="235"/>
      <c r="AH126" s="236"/>
      <c r="AI126" s="236"/>
      <c r="AJ126" s="245"/>
      <c r="AK126" s="235"/>
      <c r="AL126" s="236"/>
      <c r="AM126" s="236"/>
      <c r="AN126" s="245"/>
      <c r="AO126" s="235"/>
      <c r="AP126" s="236"/>
      <c r="AQ126" s="236"/>
      <c r="AR126" s="245"/>
      <c r="AS126" s="235"/>
      <c r="AT126" s="236"/>
      <c r="AU126" s="236"/>
    </row>
    <row r="127" spans="2:47" x14ac:dyDescent="0.2">
      <c r="B127" s="94">
        <v>3100</v>
      </c>
      <c r="C127" s="99" t="s">
        <v>131</v>
      </c>
      <c r="E127" s="239">
        <f>SUM(E128:E130)</f>
        <v>0</v>
      </c>
      <c r="F127" s="240">
        <f>SUM(F128:F130)</f>
        <v>0</v>
      </c>
      <c r="G127" s="240">
        <f>SUM(G128:G130)</f>
        <v>0</v>
      </c>
      <c r="H127" s="245"/>
      <c r="I127" s="239">
        <f t="shared" ref="I127:K127" si="109">SUM(I128:I130)</f>
        <v>0</v>
      </c>
      <c r="J127" s="240">
        <f t="shared" si="109"/>
        <v>0</v>
      </c>
      <c r="K127" s="240">
        <f t="shared" si="109"/>
        <v>0</v>
      </c>
      <c r="L127" s="245"/>
      <c r="M127" s="239">
        <f t="shared" ref="M127:O127" si="110">SUM(M128:M130)</f>
        <v>0</v>
      </c>
      <c r="N127" s="240">
        <f t="shared" si="110"/>
        <v>0</v>
      </c>
      <c r="O127" s="240">
        <f t="shared" si="110"/>
        <v>0</v>
      </c>
      <c r="P127" s="245"/>
      <c r="Q127" s="239">
        <f t="shared" ref="Q127:S127" si="111">SUM(Q128:Q130)</f>
        <v>0</v>
      </c>
      <c r="R127" s="240">
        <f t="shared" si="111"/>
        <v>0</v>
      </c>
      <c r="S127" s="240">
        <f t="shared" si="111"/>
        <v>0</v>
      </c>
      <c r="T127" s="245"/>
      <c r="U127" s="239">
        <f t="shared" ref="U127:W127" si="112">SUM(U128:U130)</f>
        <v>0</v>
      </c>
      <c r="V127" s="240">
        <f t="shared" si="112"/>
        <v>0</v>
      </c>
      <c r="W127" s="240">
        <f t="shared" si="112"/>
        <v>0</v>
      </c>
      <c r="X127" s="245"/>
      <c r="Y127" s="239">
        <f t="shared" ref="Y127:AA127" si="113">SUM(Y128:Y130)</f>
        <v>0</v>
      </c>
      <c r="Z127" s="240">
        <f t="shared" si="113"/>
        <v>0</v>
      </c>
      <c r="AA127" s="240">
        <f t="shared" si="113"/>
        <v>0</v>
      </c>
      <c r="AB127" s="245"/>
      <c r="AC127" s="239">
        <f>SUM(AC128:AC130)</f>
        <v>0</v>
      </c>
      <c r="AD127" s="240">
        <f>SUM(AD128:AD130)</f>
        <v>0</v>
      </c>
      <c r="AE127" s="240">
        <f>SUM(AE128:AE130)</f>
        <v>0</v>
      </c>
      <c r="AF127" s="245"/>
      <c r="AG127" s="239">
        <f>SUM(AG128:AG130)</f>
        <v>0</v>
      </c>
      <c r="AH127" s="240">
        <f>SUM(AH128:AH130)</f>
        <v>0</v>
      </c>
      <c r="AI127" s="240">
        <f>SUM(AI128:AI130)</f>
        <v>0</v>
      </c>
      <c r="AJ127" s="245"/>
      <c r="AK127" s="239">
        <f>SUM(AK128:AK130)</f>
        <v>0</v>
      </c>
      <c r="AL127" s="240">
        <f>SUM(AL128:AL130)</f>
        <v>0</v>
      </c>
      <c r="AM127" s="240">
        <f>SUM(AM128:AM130)</f>
        <v>0</v>
      </c>
      <c r="AN127" s="245"/>
      <c r="AO127" s="239">
        <f>SUM(AO128:AO130)</f>
        <v>0</v>
      </c>
      <c r="AP127" s="240">
        <f>SUM(AP128:AP130)</f>
        <v>0</v>
      </c>
      <c r="AQ127" s="240">
        <f>SUM(AQ128:AQ130)</f>
        <v>0</v>
      </c>
      <c r="AR127" s="245"/>
      <c r="AS127" s="239">
        <f>SUM(AS128:AS130)</f>
        <v>0</v>
      </c>
      <c r="AT127" s="240">
        <f>SUM(AT128:AT130)</f>
        <v>0</v>
      </c>
      <c r="AU127" s="240">
        <f>SUM(AU128:AU130)</f>
        <v>0</v>
      </c>
    </row>
    <row r="128" spans="2:47" x14ac:dyDescent="0.2">
      <c r="B128" s="94">
        <v>3110</v>
      </c>
      <c r="C128" s="148"/>
      <c r="D128" s="96" t="s">
        <v>68</v>
      </c>
      <c r="E128" s="237">
        <f t="shared" ref="E128:G130" si="114">+I128+M128+Q128+U128+Y128+AC128+AG128+AK128+AO128+AS128</f>
        <v>0</v>
      </c>
      <c r="F128" s="238">
        <f t="shared" si="114"/>
        <v>0</v>
      </c>
      <c r="G128" s="238">
        <f t="shared" si="114"/>
        <v>0</v>
      </c>
      <c r="H128" s="245"/>
      <c r="I128" s="237">
        <v>0</v>
      </c>
      <c r="J128" s="238">
        <v>0</v>
      </c>
      <c r="K128" s="238">
        <v>0</v>
      </c>
      <c r="L128" s="245"/>
      <c r="M128" s="237">
        <v>0</v>
      </c>
      <c r="N128" s="238">
        <v>0</v>
      </c>
      <c r="O128" s="238">
        <v>0</v>
      </c>
      <c r="P128" s="245"/>
      <c r="Q128" s="237">
        <v>0</v>
      </c>
      <c r="R128" s="238">
        <v>0</v>
      </c>
      <c r="S128" s="238">
        <v>0</v>
      </c>
      <c r="T128" s="245"/>
      <c r="U128" s="237">
        <v>0</v>
      </c>
      <c r="V128" s="238">
        <v>0</v>
      </c>
      <c r="W128" s="238">
        <v>0</v>
      </c>
      <c r="X128" s="245"/>
      <c r="Y128" s="237">
        <v>0</v>
      </c>
      <c r="Z128" s="238">
        <v>0</v>
      </c>
      <c r="AA128" s="238">
        <v>0</v>
      </c>
      <c r="AB128" s="245"/>
      <c r="AC128" s="237">
        <v>0</v>
      </c>
      <c r="AD128" s="238">
        <v>0</v>
      </c>
      <c r="AE128" s="238">
        <v>0</v>
      </c>
      <c r="AF128" s="245"/>
      <c r="AG128" s="237">
        <v>0</v>
      </c>
      <c r="AH128" s="238">
        <v>0</v>
      </c>
      <c r="AI128" s="238">
        <v>0</v>
      </c>
      <c r="AJ128" s="245"/>
      <c r="AK128" s="237">
        <v>0</v>
      </c>
      <c r="AL128" s="238">
        <v>0</v>
      </c>
      <c r="AM128" s="238">
        <v>0</v>
      </c>
      <c r="AN128" s="245"/>
      <c r="AO128" s="237">
        <v>0</v>
      </c>
      <c r="AP128" s="238">
        <v>0</v>
      </c>
      <c r="AQ128" s="238">
        <v>0</v>
      </c>
      <c r="AR128" s="245"/>
      <c r="AS128" s="237">
        <v>0</v>
      </c>
      <c r="AT128" s="238">
        <v>0</v>
      </c>
      <c r="AU128" s="238">
        <v>0</v>
      </c>
    </row>
    <row r="129" spans="2:47" x14ac:dyDescent="0.2">
      <c r="B129" s="94">
        <v>3120</v>
      </c>
      <c r="C129" s="148"/>
      <c r="D129" s="96" t="s">
        <v>132</v>
      </c>
      <c r="E129" s="237">
        <f t="shared" si="114"/>
        <v>0</v>
      </c>
      <c r="F129" s="238">
        <f t="shared" si="114"/>
        <v>0</v>
      </c>
      <c r="G129" s="238">
        <f t="shared" si="114"/>
        <v>0</v>
      </c>
      <c r="H129" s="245"/>
      <c r="I129" s="237">
        <v>0</v>
      </c>
      <c r="J129" s="238">
        <v>0</v>
      </c>
      <c r="K129" s="238">
        <v>0</v>
      </c>
      <c r="L129" s="245"/>
      <c r="M129" s="237">
        <v>0</v>
      </c>
      <c r="N129" s="238">
        <v>0</v>
      </c>
      <c r="O129" s="238">
        <v>0</v>
      </c>
      <c r="P129" s="245"/>
      <c r="Q129" s="237">
        <v>0</v>
      </c>
      <c r="R129" s="238">
        <v>0</v>
      </c>
      <c r="S129" s="238">
        <v>0</v>
      </c>
      <c r="T129" s="245"/>
      <c r="U129" s="237">
        <v>0</v>
      </c>
      <c r="V129" s="238">
        <v>0</v>
      </c>
      <c r="W129" s="238">
        <v>0</v>
      </c>
      <c r="X129" s="245"/>
      <c r="Y129" s="237">
        <v>0</v>
      </c>
      <c r="Z129" s="238">
        <v>0</v>
      </c>
      <c r="AA129" s="238">
        <v>0</v>
      </c>
      <c r="AB129" s="245"/>
      <c r="AC129" s="237">
        <v>0</v>
      </c>
      <c r="AD129" s="238">
        <v>0</v>
      </c>
      <c r="AE129" s="238">
        <v>0</v>
      </c>
      <c r="AF129" s="245"/>
      <c r="AG129" s="237">
        <v>0</v>
      </c>
      <c r="AH129" s="238">
        <v>0</v>
      </c>
      <c r="AI129" s="238">
        <v>0</v>
      </c>
      <c r="AJ129" s="245"/>
      <c r="AK129" s="237">
        <v>0</v>
      </c>
      <c r="AL129" s="238">
        <v>0</v>
      </c>
      <c r="AM129" s="238">
        <v>0</v>
      </c>
      <c r="AN129" s="245"/>
      <c r="AO129" s="237">
        <v>0</v>
      </c>
      <c r="AP129" s="238">
        <v>0</v>
      </c>
      <c r="AQ129" s="238">
        <v>0</v>
      </c>
      <c r="AR129" s="245"/>
      <c r="AS129" s="237">
        <v>0</v>
      </c>
      <c r="AT129" s="238">
        <v>0</v>
      </c>
      <c r="AU129" s="238">
        <v>0</v>
      </c>
    </row>
    <row r="130" spans="2:47" x14ac:dyDescent="0.2">
      <c r="B130" s="94">
        <v>3130</v>
      </c>
      <c r="C130" s="148"/>
      <c r="D130" s="96" t="s">
        <v>133</v>
      </c>
      <c r="E130" s="237">
        <f t="shared" si="114"/>
        <v>0</v>
      </c>
      <c r="F130" s="238">
        <f t="shared" si="114"/>
        <v>0</v>
      </c>
      <c r="G130" s="238">
        <f t="shared" si="114"/>
        <v>0</v>
      </c>
      <c r="H130" s="245"/>
      <c r="I130" s="237">
        <v>0</v>
      </c>
      <c r="J130" s="238">
        <v>0</v>
      </c>
      <c r="K130" s="238">
        <v>0</v>
      </c>
      <c r="L130" s="245"/>
      <c r="M130" s="237">
        <v>0</v>
      </c>
      <c r="N130" s="238">
        <v>0</v>
      </c>
      <c r="O130" s="238">
        <v>0</v>
      </c>
      <c r="P130" s="245"/>
      <c r="Q130" s="237">
        <v>0</v>
      </c>
      <c r="R130" s="238">
        <v>0</v>
      </c>
      <c r="S130" s="238">
        <v>0</v>
      </c>
      <c r="T130" s="245"/>
      <c r="U130" s="237">
        <v>0</v>
      </c>
      <c r="V130" s="238">
        <v>0</v>
      </c>
      <c r="W130" s="238">
        <v>0</v>
      </c>
      <c r="X130" s="245"/>
      <c r="Y130" s="237">
        <v>0</v>
      </c>
      <c r="Z130" s="238">
        <v>0</v>
      </c>
      <c r="AA130" s="238">
        <v>0</v>
      </c>
      <c r="AB130" s="245"/>
      <c r="AC130" s="237">
        <v>0</v>
      </c>
      <c r="AD130" s="238">
        <v>0</v>
      </c>
      <c r="AE130" s="238">
        <v>0</v>
      </c>
      <c r="AF130" s="245"/>
      <c r="AG130" s="237">
        <v>0</v>
      </c>
      <c r="AH130" s="238">
        <v>0</v>
      </c>
      <c r="AI130" s="238">
        <v>0</v>
      </c>
      <c r="AJ130" s="245"/>
      <c r="AK130" s="237">
        <v>0</v>
      </c>
      <c r="AL130" s="238">
        <v>0</v>
      </c>
      <c r="AM130" s="238">
        <v>0</v>
      </c>
      <c r="AN130" s="245"/>
      <c r="AO130" s="237">
        <v>0</v>
      </c>
      <c r="AP130" s="238">
        <v>0</v>
      </c>
      <c r="AQ130" s="238">
        <v>0</v>
      </c>
      <c r="AR130" s="245"/>
      <c r="AS130" s="237">
        <v>0</v>
      </c>
      <c r="AT130" s="238">
        <v>0</v>
      </c>
      <c r="AU130" s="238">
        <v>0</v>
      </c>
    </row>
    <row r="131" spans="2:47" x14ac:dyDescent="0.2">
      <c r="B131" s="94"/>
      <c r="C131" s="148"/>
      <c r="D131" s="96"/>
      <c r="E131" s="237"/>
      <c r="F131" s="238"/>
      <c r="G131" s="238"/>
      <c r="H131" s="245"/>
      <c r="I131" s="237"/>
      <c r="J131" s="238"/>
      <c r="K131" s="238"/>
      <c r="L131" s="245"/>
      <c r="M131" s="237"/>
      <c r="N131" s="238"/>
      <c r="O131" s="238"/>
      <c r="P131" s="245"/>
      <c r="Q131" s="237"/>
      <c r="R131" s="238"/>
      <c r="S131" s="238"/>
      <c r="T131" s="245"/>
      <c r="U131" s="237"/>
      <c r="V131" s="238"/>
      <c r="W131" s="238"/>
      <c r="X131" s="245"/>
      <c r="Y131" s="237"/>
      <c r="Z131" s="238"/>
      <c r="AA131" s="238"/>
      <c r="AB131" s="245"/>
      <c r="AC131" s="237"/>
      <c r="AD131" s="238"/>
      <c r="AE131" s="238"/>
      <c r="AF131" s="245"/>
      <c r="AG131" s="237"/>
      <c r="AH131" s="238"/>
      <c r="AI131" s="238"/>
      <c r="AJ131" s="245"/>
      <c r="AK131" s="237"/>
      <c r="AL131" s="238"/>
      <c r="AM131" s="238"/>
      <c r="AN131" s="245"/>
      <c r="AO131" s="237"/>
      <c r="AP131" s="238"/>
      <c r="AQ131" s="238"/>
      <c r="AR131" s="245"/>
      <c r="AS131" s="237"/>
      <c r="AT131" s="238"/>
      <c r="AU131" s="238"/>
    </row>
    <row r="132" spans="2:47" x14ac:dyDescent="0.2">
      <c r="B132" s="94">
        <v>3200</v>
      </c>
      <c r="C132" s="99" t="s">
        <v>134</v>
      </c>
      <c r="E132" s="239">
        <f>SUM(E133:E137)</f>
        <v>0</v>
      </c>
      <c r="F132" s="240">
        <f>SUM(F133:F137)</f>
        <v>0</v>
      </c>
      <c r="G132" s="240">
        <f>SUM(G133:G137)</f>
        <v>0</v>
      </c>
      <c r="H132" s="245"/>
      <c r="I132" s="239">
        <f t="shared" ref="I132:K132" si="115">SUM(I133:I137)</f>
        <v>0</v>
      </c>
      <c r="J132" s="240">
        <f t="shared" si="115"/>
        <v>0</v>
      </c>
      <c r="K132" s="240">
        <f t="shared" si="115"/>
        <v>0</v>
      </c>
      <c r="L132" s="245"/>
      <c r="M132" s="239">
        <f t="shared" ref="M132:O132" si="116">SUM(M133:M137)</f>
        <v>0</v>
      </c>
      <c r="N132" s="240">
        <f t="shared" si="116"/>
        <v>0</v>
      </c>
      <c r="O132" s="240">
        <f t="shared" si="116"/>
        <v>0</v>
      </c>
      <c r="P132" s="245"/>
      <c r="Q132" s="239">
        <f t="shared" ref="Q132:S132" si="117">SUM(Q133:Q137)</f>
        <v>0</v>
      </c>
      <c r="R132" s="240">
        <f t="shared" si="117"/>
        <v>0</v>
      </c>
      <c r="S132" s="240">
        <f t="shared" si="117"/>
        <v>0</v>
      </c>
      <c r="T132" s="245"/>
      <c r="U132" s="239">
        <f t="shared" ref="U132:W132" si="118">SUM(U133:U137)</f>
        <v>0</v>
      </c>
      <c r="V132" s="240">
        <f t="shared" si="118"/>
        <v>0</v>
      </c>
      <c r="W132" s="240">
        <f t="shared" si="118"/>
        <v>0</v>
      </c>
      <c r="X132" s="245"/>
      <c r="Y132" s="239">
        <f t="shared" ref="Y132:AA132" si="119">SUM(Y133:Y137)</f>
        <v>0</v>
      </c>
      <c r="Z132" s="240">
        <f t="shared" si="119"/>
        <v>0</v>
      </c>
      <c r="AA132" s="240">
        <f t="shared" si="119"/>
        <v>0</v>
      </c>
      <c r="AB132" s="245"/>
      <c r="AC132" s="239">
        <f>SUM(AC133:AC137)</f>
        <v>0</v>
      </c>
      <c r="AD132" s="240">
        <f>SUM(AD133:AD137)</f>
        <v>0</v>
      </c>
      <c r="AE132" s="240">
        <f>SUM(AE133:AE137)</f>
        <v>0</v>
      </c>
      <c r="AF132" s="245"/>
      <c r="AG132" s="239">
        <f>SUM(AG133:AG137)</f>
        <v>0</v>
      </c>
      <c r="AH132" s="240">
        <f>SUM(AH133:AH137)</f>
        <v>0</v>
      </c>
      <c r="AI132" s="240">
        <f>SUM(AI133:AI137)</f>
        <v>0</v>
      </c>
      <c r="AJ132" s="245"/>
      <c r="AK132" s="239">
        <f>SUM(AK133:AK137)</f>
        <v>0</v>
      </c>
      <c r="AL132" s="240">
        <f>SUM(AL133:AL137)</f>
        <v>0</v>
      </c>
      <c r="AM132" s="240">
        <f>SUM(AM133:AM137)</f>
        <v>0</v>
      </c>
      <c r="AN132" s="245"/>
      <c r="AO132" s="239">
        <f>SUM(AO133:AO137)</f>
        <v>0</v>
      </c>
      <c r="AP132" s="240">
        <f>SUM(AP133:AP137)</f>
        <v>0</v>
      </c>
      <c r="AQ132" s="240">
        <f>SUM(AQ133:AQ137)</f>
        <v>0</v>
      </c>
      <c r="AR132" s="245"/>
      <c r="AS132" s="239">
        <f>SUM(AS133:AS137)</f>
        <v>0</v>
      </c>
      <c r="AT132" s="240">
        <f>SUM(AT133:AT137)</f>
        <v>0</v>
      </c>
      <c r="AU132" s="240">
        <f>SUM(AU133:AU137)</f>
        <v>0</v>
      </c>
    </row>
    <row r="133" spans="2:47" x14ac:dyDescent="0.2">
      <c r="B133" s="94">
        <v>3210</v>
      </c>
      <c r="C133" s="148"/>
      <c r="D133" s="96" t="s">
        <v>135</v>
      </c>
      <c r="E133" s="237">
        <f t="shared" ref="E133:G137" si="120">+I133+M133+Q133+U133+Y133+AC133+AG133+AK133+AO133+AS133</f>
        <v>0</v>
      </c>
      <c r="F133" s="238">
        <f t="shared" si="120"/>
        <v>0</v>
      </c>
      <c r="G133" s="238">
        <f t="shared" si="120"/>
        <v>0</v>
      </c>
      <c r="H133" s="245"/>
      <c r="I133" s="237">
        <v>0</v>
      </c>
      <c r="J133" s="238">
        <v>0</v>
      </c>
      <c r="K133" s="238">
        <v>0</v>
      </c>
      <c r="L133" s="245"/>
      <c r="M133" s="237">
        <v>0</v>
      </c>
      <c r="N133" s="238">
        <v>0</v>
      </c>
      <c r="O133" s="238">
        <v>0</v>
      </c>
      <c r="P133" s="245"/>
      <c r="Q133" s="237">
        <v>0</v>
      </c>
      <c r="R133" s="238">
        <v>0</v>
      </c>
      <c r="S133" s="238">
        <v>0</v>
      </c>
      <c r="T133" s="245"/>
      <c r="U133" s="237">
        <v>0</v>
      </c>
      <c r="V133" s="238">
        <v>0</v>
      </c>
      <c r="W133" s="238">
        <v>0</v>
      </c>
      <c r="X133" s="245"/>
      <c r="Y133" s="237">
        <v>0</v>
      </c>
      <c r="Z133" s="238">
        <v>0</v>
      </c>
      <c r="AA133" s="238">
        <v>0</v>
      </c>
      <c r="AB133" s="245"/>
      <c r="AC133" s="237">
        <v>0</v>
      </c>
      <c r="AD133" s="238">
        <v>0</v>
      </c>
      <c r="AE133" s="238">
        <v>0</v>
      </c>
      <c r="AF133" s="245"/>
      <c r="AG133" s="237">
        <v>0</v>
      </c>
      <c r="AH133" s="238">
        <v>0</v>
      </c>
      <c r="AI133" s="238">
        <v>0</v>
      </c>
      <c r="AJ133" s="245"/>
      <c r="AK133" s="237">
        <v>0</v>
      </c>
      <c r="AL133" s="238">
        <v>0</v>
      </c>
      <c r="AM133" s="238">
        <v>0</v>
      </c>
      <c r="AN133" s="245"/>
      <c r="AO133" s="237">
        <v>0</v>
      </c>
      <c r="AP133" s="238">
        <v>0</v>
      </c>
      <c r="AQ133" s="238">
        <v>0</v>
      </c>
      <c r="AR133" s="245"/>
      <c r="AS133" s="237">
        <v>0</v>
      </c>
      <c r="AT133" s="238">
        <v>0</v>
      </c>
      <c r="AU133" s="238">
        <v>0</v>
      </c>
    </row>
    <row r="134" spans="2:47" x14ac:dyDescent="0.2">
      <c r="B134" s="94">
        <v>3220</v>
      </c>
      <c r="C134" s="148"/>
      <c r="D134" s="96" t="s">
        <v>136</v>
      </c>
      <c r="E134" s="237">
        <f t="shared" si="120"/>
        <v>0</v>
      </c>
      <c r="F134" s="238">
        <f t="shared" si="120"/>
        <v>0</v>
      </c>
      <c r="G134" s="238">
        <f t="shared" si="120"/>
        <v>0</v>
      </c>
      <c r="H134" s="245"/>
      <c r="I134" s="237">
        <v>0</v>
      </c>
      <c r="J134" s="238">
        <v>0</v>
      </c>
      <c r="K134" s="238">
        <v>0</v>
      </c>
      <c r="L134" s="245"/>
      <c r="M134" s="237">
        <v>0</v>
      </c>
      <c r="N134" s="238">
        <v>0</v>
      </c>
      <c r="O134" s="238">
        <v>0</v>
      </c>
      <c r="P134" s="245"/>
      <c r="Q134" s="237">
        <v>0</v>
      </c>
      <c r="R134" s="238">
        <v>0</v>
      </c>
      <c r="S134" s="238">
        <v>0</v>
      </c>
      <c r="T134" s="245"/>
      <c r="U134" s="237">
        <v>0</v>
      </c>
      <c r="V134" s="238">
        <v>0</v>
      </c>
      <c r="W134" s="238">
        <v>0</v>
      </c>
      <c r="X134" s="245"/>
      <c r="Y134" s="237">
        <v>0</v>
      </c>
      <c r="Z134" s="238">
        <v>0</v>
      </c>
      <c r="AA134" s="238">
        <v>0</v>
      </c>
      <c r="AB134" s="245"/>
      <c r="AC134" s="237">
        <v>0</v>
      </c>
      <c r="AD134" s="238">
        <v>0</v>
      </c>
      <c r="AE134" s="238">
        <v>0</v>
      </c>
      <c r="AF134" s="245"/>
      <c r="AG134" s="237">
        <v>0</v>
      </c>
      <c r="AH134" s="238">
        <v>0</v>
      </c>
      <c r="AI134" s="238">
        <v>0</v>
      </c>
      <c r="AJ134" s="245"/>
      <c r="AK134" s="237">
        <v>0</v>
      </c>
      <c r="AL134" s="238">
        <v>0</v>
      </c>
      <c r="AM134" s="238">
        <v>0</v>
      </c>
      <c r="AN134" s="245"/>
      <c r="AO134" s="237">
        <v>0</v>
      </c>
      <c r="AP134" s="238">
        <v>0</v>
      </c>
      <c r="AQ134" s="238">
        <v>0</v>
      </c>
      <c r="AR134" s="245"/>
      <c r="AS134" s="237">
        <v>0</v>
      </c>
      <c r="AT134" s="238">
        <v>0</v>
      </c>
      <c r="AU134" s="238">
        <v>0</v>
      </c>
    </row>
    <row r="135" spans="2:47" x14ac:dyDescent="0.2">
      <c r="B135" s="94">
        <v>3230</v>
      </c>
      <c r="C135" s="148"/>
      <c r="D135" s="96" t="s">
        <v>137</v>
      </c>
      <c r="E135" s="237">
        <f t="shared" si="120"/>
        <v>0</v>
      </c>
      <c r="F135" s="238">
        <f t="shared" si="120"/>
        <v>0</v>
      </c>
      <c r="G135" s="238">
        <f t="shared" si="120"/>
        <v>0</v>
      </c>
      <c r="H135" s="245"/>
      <c r="I135" s="237">
        <v>0</v>
      </c>
      <c r="J135" s="238">
        <v>0</v>
      </c>
      <c r="K135" s="238">
        <v>0</v>
      </c>
      <c r="L135" s="245"/>
      <c r="M135" s="237">
        <v>0</v>
      </c>
      <c r="N135" s="238">
        <v>0</v>
      </c>
      <c r="O135" s="238">
        <v>0</v>
      </c>
      <c r="P135" s="245"/>
      <c r="Q135" s="237">
        <v>0</v>
      </c>
      <c r="R135" s="238">
        <v>0</v>
      </c>
      <c r="S135" s="238">
        <v>0</v>
      </c>
      <c r="T135" s="245"/>
      <c r="U135" s="237">
        <v>0</v>
      </c>
      <c r="V135" s="238">
        <v>0</v>
      </c>
      <c r="W135" s="238">
        <v>0</v>
      </c>
      <c r="X135" s="245"/>
      <c r="Y135" s="237">
        <v>0</v>
      </c>
      <c r="Z135" s="238">
        <v>0</v>
      </c>
      <c r="AA135" s="238">
        <v>0</v>
      </c>
      <c r="AB135" s="245"/>
      <c r="AC135" s="237">
        <v>0</v>
      </c>
      <c r="AD135" s="238">
        <v>0</v>
      </c>
      <c r="AE135" s="238">
        <v>0</v>
      </c>
      <c r="AF135" s="245"/>
      <c r="AG135" s="237">
        <v>0</v>
      </c>
      <c r="AH135" s="238">
        <v>0</v>
      </c>
      <c r="AI135" s="238">
        <v>0</v>
      </c>
      <c r="AJ135" s="245"/>
      <c r="AK135" s="237">
        <v>0</v>
      </c>
      <c r="AL135" s="238">
        <v>0</v>
      </c>
      <c r="AM135" s="238">
        <v>0</v>
      </c>
      <c r="AN135" s="245"/>
      <c r="AO135" s="237">
        <v>0</v>
      </c>
      <c r="AP135" s="238">
        <v>0</v>
      </c>
      <c r="AQ135" s="238">
        <v>0</v>
      </c>
      <c r="AR135" s="245"/>
      <c r="AS135" s="237">
        <v>0</v>
      </c>
      <c r="AT135" s="238">
        <v>0</v>
      </c>
      <c r="AU135" s="238">
        <v>0</v>
      </c>
    </row>
    <row r="136" spans="2:47" x14ac:dyDescent="0.2">
      <c r="B136" s="94">
        <v>3240</v>
      </c>
      <c r="C136" s="148"/>
      <c r="D136" s="96" t="s">
        <v>138</v>
      </c>
      <c r="E136" s="237">
        <f t="shared" si="120"/>
        <v>0</v>
      </c>
      <c r="F136" s="238">
        <f t="shared" si="120"/>
        <v>0</v>
      </c>
      <c r="G136" s="238">
        <f t="shared" si="120"/>
        <v>0</v>
      </c>
      <c r="H136" s="245"/>
      <c r="I136" s="237">
        <v>0</v>
      </c>
      <c r="J136" s="238">
        <v>0</v>
      </c>
      <c r="K136" s="238">
        <v>0</v>
      </c>
      <c r="L136" s="245"/>
      <c r="M136" s="237">
        <v>0</v>
      </c>
      <c r="N136" s="238">
        <v>0</v>
      </c>
      <c r="O136" s="238">
        <v>0</v>
      </c>
      <c r="P136" s="245"/>
      <c r="Q136" s="237">
        <v>0</v>
      </c>
      <c r="R136" s="238">
        <v>0</v>
      </c>
      <c r="S136" s="238">
        <v>0</v>
      </c>
      <c r="T136" s="245"/>
      <c r="U136" s="237">
        <v>0</v>
      </c>
      <c r="V136" s="238">
        <v>0</v>
      </c>
      <c r="W136" s="238">
        <v>0</v>
      </c>
      <c r="X136" s="245"/>
      <c r="Y136" s="237">
        <v>0</v>
      </c>
      <c r="Z136" s="238">
        <v>0</v>
      </c>
      <c r="AA136" s="238">
        <v>0</v>
      </c>
      <c r="AB136" s="245"/>
      <c r="AC136" s="237">
        <v>0</v>
      </c>
      <c r="AD136" s="238">
        <v>0</v>
      </c>
      <c r="AE136" s="238">
        <v>0</v>
      </c>
      <c r="AF136" s="245"/>
      <c r="AG136" s="237">
        <v>0</v>
      </c>
      <c r="AH136" s="238">
        <v>0</v>
      </c>
      <c r="AI136" s="238">
        <v>0</v>
      </c>
      <c r="AJ136" s="245"/>
      <c r="AK136" s="237">
        <v>0</v>
      </c>
      <c r="AL136" s="238">
        <v>0</v>
      </c>
      <c r="AM136" s="238">
        <v>0</v>
      </c>
      <c r="AN136" s="245"/>
      <c r="AO136" s="237">
        <v>0</v>
      </c>
      <c r="AP136" s="238">
        <v>0</v>
      </c>
      <c r="AQ136" s="238">
        <v>0</v>
      </c>
      <c r="AR136" s="245"/>
      <c r="AS136" s="237">
        <v>0</v>
      </c>
      <c r="AT136" s="238">
        <v>0</v>
      </c>
      <c r="AU136" s="238">
        <v>0</v>
      </c>
    </row>
    <row r="137" spans="2:47" x14ac:dyDescent="0.2">
      <c r="B137" s="94">
        <v>3250</v>
      </c>
      <c r="C137" s="148"/>
      <c r="D137" s="96" t="s">
        <v>139</v>
      </c>
      <c r="E137" s="237">
        <f t="shared" si="120"/>
        <v>0</v>
      </c>
      <c r="F137" s="238">
        <f t="shared" si="120"/>
        <v>0</v>
      </c>
      <c r="G137" s="238">
        <f t="shared" si="120"/>
        <v>0</v>
      </c>
      <c r="H137" s="245"/>
      <c r="I137" s="237">
        <v>0</v>
      </c>
      <c r="J137" s="238">
        <v>0</v>
      </c>
      <c r="K137" s="238">
        <v>0</v>
      </c>
      <c r="L137" s="245"/>
      <c r="M137" s="237">
        <v>0</v>
      </c>
      <c r="N137" s="238">
        <v>0</v>
      </c>
      <c r="O137" s="238">
        <v>0</v>
      </c>
      <c r="P137" s="245"/>
      <c r="Q137" s="237">
        <v>0</v>
      </c>
      <c r="R137" s="238">
        <v>0</v>
      </c>
      <c r="S137" s="238">
        <v>0</v>
      </c>
      <c r="T137" s="245"/>
      <c r="U137" s="237">
        <v>0</v>
      </c>
      <c r="V137" s="238">
        <v>0</v>
      </c>
      <c r="W137" s="238">
        <v>0</v>
      </c>
      <c r="X137" s="245"/>
      <c r="Y137" s="237">
        <v>0</v>
      </c>
      <c r="Z137" s="238">
        <v>0</v>
      </c>
      <c r="AA137" s="238">
        <v>0</v>
      </c>
      <c r="AB137" s="245"/>
      <c r="AC137" s="237">
        <v>0</v>
      </c>
      <c r="AD137" s="238">
        <v>0</v>
      </c>
      <c r="AE137" s="238">
        <v>0</v>
      </c>
      <c r="AF137" s="245"/>
      <c r="AG137" s="237">
        <v>0</v>
      </c>
      <c r="AH137" s="238">
        <v>0</v>
      </c>
      <c r="AI137" s="238">
        <v>0</v>
      </c>
      <c r="AJ137" s="245"/>
      <c r="AK137" s="237">
        <v>0</v>
      </c>
      <c r="AL137" s="238">
        <v>0</v>
      </c>
      <c r="AM137" s="238">
        <v>0</v>
      </c>
      <c r="AN137" s="245"/>
      <c r="AO137" s="237">
        <v>0</v>
      </c>
      <c r="AP137" s="238">
        <v>0</v>
      </c>
      <c r="AQ137" s="238">
        <v>0</v>
      </c>
      <c r="AR137" s="245"/>
      <c r="AS137" s="237">
        <v>0</v>
      </c>
      <c r="AT137" s="238">
        <v>0</v>
      </c>
      <c r="AU137" s="238">
        <v>0</v>
      </c>
    </row>
    <row r="138" spans="2:47" x14ac:dyDescent="0.2">
      <c r="B138" s="94"/>
      <c r="C138" s="148"/>
      <c r="D138" s="96"/>
      <c r="E138" s="237"/>
      <c r="F138" s="238"/>
      <c r="G138" s="238"/>
      <c r="H138" s="245"/>
      <c r="I138" s="237"/>
      <c r="J138" s="238"/>
      <c r="K138" s="238"/>
      <c r="L138" s="245"/>
      <c r="M138" s="237"/>
      <c r="N138" s="238"/>
      <c r="O138" s="238"/>
      <c r="P138" s="245"/>
      <c r="Q138" s="237"/>
      <c r="R138" s="238"/>
      <c r="S138" s="238"/>
      <c r="T138" s="245"/>
      <c r="U138" s="237"/>
      <c r="V138" s="238"/>
      <c r="W138" s="238"/>
      <c r="X138" s="245"/>
      <c r="Y138" s="237"/>
      <c r="Z138" s="238"/>
      <c r="AA138" s="238"/>
      <c r="AB138" s="245"/>
      <c r="AC138" s="237"/>
      <c r="AD138" s="238"/>
      <c r="AE138" s="238"/>
      <c r="AF138" s="245"/>
      <c r="AG138" s="237"/>
      <c r="AH138" s="238"/>
      <c r="AI138" s="238"/>
      <c r="AJ138" s="245"/>
      <c r="AK138" s="237"/>
      <c r="AL138" s="238"/>
      <c r="AM138" s="238"/>
      <c r="AN138" s="245"/>
      <c r="AO138" s="237"/>
      <c r="AP138" s="238"/>
      <c r="AQ138" s="238"/>
      <c r="AR138" s="245"/>
      <c r="AS138" s="237"/>
      <c r="AT138" s="238"/>
      <c r="AU138" s="238"/>
    </row>
    <row r="139" spans="2:47" x14ac:dyDescent="0.2">
      <c r="B139" s="94">
        <v>3300</v>
      </c>
      <c r="C139" s="99" t="s">
        <v>140</v>
      </c>
      <c r="E139" s="239">
        <f>SUM(E140:E141)</f>
        <v>0</v>
      </c>
      <c r="F139" s="240">
        <f>SUM(F140:F141)</f>
        <v>0</v>
      </c>
      <c r="G139" s="240">
        <f>SUM(G140:G141)</f>
        <v>0</v>
      </c>
      <c r="H139" s="245"/>
      <c r="I139" s="239">
        <f t="shared" ref="I139:K139" si="121">SUM(I140:I141)</f>
        <v>0</v>
      </c>
      <c r="J139" s="240">
        <f t="shared" si="121"/>
        <v>0</v>
      </c>
      <c r="K139" s="240">
        <f t="shared" si="121"/>
        <v>0</v>
      </c>
      <c r="L139" s="245"/>
      <c r="M139" s="239">
        <f t="shared" ref="M139:O139" si="122">SUM(M140:M141)</f>
        <v>0</v>
      </c>
      <c r="N139" s="240">
        <f t="shared" si="122"/>
        <v>0</v>
      </c>
      <c r="O139" s="240">
        <f t="shared" si="122"/>
        <v>0</v>
      </c>
      <c r="P139" s="245"/>
      <c r="Q139" s="239">
        <f t="shared" ref="Q139:S139" si="123">SUM(Q140:Q141)</f>
        <v>0</v>
      </c>
      <c r="R139" s="240">
        <f t="shared" si="123"/>
        <v>0</v>
      </c>
      <c r="S139" s="240">
        <f t="shared" si="123"/>
        <v>0</v>
      </c>
      <c r="T139" s="245"/>
      <c r="U139" s="239">
        <f t="shared" ref="U139:W139" si="124">SUM(U140:U141)</f>
        <v>0</v>
      </c>
      <c r="V139" s="240">
        <f t="shared" si="124"/>
        <v>0</v>
      </c>
      <c r="W139" s="240">
        <f t="shared" si="124"/>
        <v>0</v>
      </c>
      <c r="X139" s="245"/>
      <c r="Y139" s="239">
        <f t="shared" ref="Y139:AA139" si="125">SUM(Y140:Y141)</f>
        <v>0</v>
      </c>
      <c r="Z139" s="240">
        <f t="shared" si="125"/>
        <v>0</v>
      </c>
      <c r="AA139" s="240">
        <f t="shared" si="125"/>
        <v>0</v>
      </c>
      <c r="AB139" s="245"/>
      <c r="AC139" s="239">
        <f>SUM(AC140:AC141)</f>
        <v>0</v>
      </c>
      <c r="AD139" s="240">
        <f>SUM(AD140:AD141)</f>
        <v>0</v>
      </c>
      <c r="AE139" s="240">
        <f>SUM(AE140:AE141)</f>
        <v>0</v>
      </c>
      <c r="AF139" s="245"/>
      <c r="AG139" s="239">
        <f>SUM(AG140:AG141)</f>
        <v>0</v>
      </c>
      <c r="AH139" s="240">
        <f>SUM(AH140:AH141)</f>
        <v>0</v>
      </c>
      <c r="AI139" s="240">
        <f>SUM(AI140:AI141)</f>
        <v>0</v>
      </c>
      <c r="AJ139" s="245"/>
      <c r="AK139" s="239">
        <f>SUM(AK140:AK141)</f>
        <v>0</v>
      </c>
      <c r="AL139" s="240">
        <f>SUM(AL140:AL141)</f>
        <v>0</v>
      </c>
      <c r="AM139" s="240">
        <f>SUM(AM140:AM141)</f>
        <v>0</v>
      </c>
      <c r="AN139" s="245"/>
      <c r="AO139" s="239">
        <f>SUM(AO140:AO141)</f>
        <v>0</v>
      </c>
      <c r="AP139" s="240">
        <f>SUM(AP140:AP141)</f>
        <v>0</v>
      </c>
      <c r="AQ139" s="240">
        <f>SUM(AQ140:AQ141)</f>
        <v>0</v>
      </c>
      <c r="AR139" s="245"/>
      <c r="AS139" s="239">
        <f>SUM(AS140:AS141)</f>
        <v>0</v>
      </c>
      <c r="AT139" s="240">
        <f>SUM(AT140:AT141)</f>
        <v>0</v>
      </c>
      <c r="AU139" s="240">
        <f>SUM(AU140:AU141)</f>
        <v>0</v>
      </c>
    </row>
    <row r="140" spans="2:47" x14ac:dyDescent="0.2">
      <c r="B140" s="94">
        <v>3310</v>
      </c>
      <c r="C140" s="148"/>
      <c r="D140" s="96" t="s">
        <v>141</v>
      </c>
      <c r="E140" s="237">
        <f t="shared" ref="E140:G141" si="126">+I140+M140+Q140+U140+Y140+AC140+AG140+AK140+AO140+AS140</f>
        <v>0</v>
      </c>
      <c r="F140" s="238">
        <f t="shared" si="126"/>
        <v>0</v>
      </c>
      <c r="G140" s="238">
        <f t="shared" si="126"/>
        <v>0</v>
      </c>
      <c r="H140" s="245"/>
      <c r="I140" s="237">
        <v>0</v>
      </c>
      <c r="J140" s="238">
        <v>0</v>
      </c>
      <c r="K140" s="238">
        <v>0</v>
      </c>
      <c r="L140" s="245"/>
      <c r="M140" s="237">
        <v>0</v>
      </c>
      <c r="N140" s="238">
        <v>0</v>
      </c>
      <c r="O140" s="238">
        <v>0</v>
      </c>
      <c r="P140" s="245"/>
      <c r="Q140" s="237">
        <v>0</v>
      </c>
      <c r="R140" s="238">
        <v>0</v>
      </c>
      <c r="S140" s="238">
        <v>0</v>
      </c>
      <c r="T140" s="245"/>
      <c r="U140" s="237">
        <v>0</v>
      </c>
      <c r="V140" s="238">
        <v>0</v>
      </c>
      <c r="W140" s="238">
        <v>0</v>
      </c>
      <c r="X140" s="245"/>
      <c r="Y140" s="237">
        <v>0</v>
      </c>
      <c r="Z140" s="238">
        <v>0</v>
      </c>
      <c r="AA140" s="238">
        <v>0</v>
      </c>
      <c r="AB140" s="245"/>
      <c r="AC140" s="237">
        <v>0</v>
      </c>
      <c r="AD140" s="238">
        <v>0</v>
      </c>
      <c r="AE140" s="238">
        <v>0</v>
      </c>
      <c r="AF140" s="245"/>
      <c r="AG140" s="237">
        <v>0</v>
      </c>
      <c r="AH140" s="238">
        <v>0</v>
      </c>
      <c r="AI140" s="238">
        <v>0</v>
      </c>
      <c r="AJ140" s="245"/>
      <c r="AK140" s="237">
        <v>0</v>
      </c>
      <c r="AL140" s="238">
        <v>0</v>
      </c>
      <c r="AM140" s="238">
        <v>0</v>
      </c>
      <c r="AN140" s="245"/>
      <c r="AO140" s="237">
        <v>0</v>
      </c>
      <c r="AP140" s="238">
        <v>0</v>
      </c>
      <c r="AQ140" s="238">
        <v>0</v>
      </c>
      <c r="AR140" s="245"/>
      <c r="AS140" s="237">
        <v>0</v>
      </c>
      <c r="AT140" s="238">
        <v>0</v>
      </c>
      <c r="AU140" s="238">
        <v>0</v>
      </c>
    </row>
    <row r="141" spans="2:47" x14ac:dyDescent="0.2">
      <c r="B141" s="94">
        <v>3320</v>
      </c>
      <c r="C141" s="148"/>
      <c r="D141" s="96" t="s">
        <v>142</v>
      </c>
      <c r="E141" s="237">
        <f t="shared" si="126"/>
        <v>0</v>
      </c>
      <c r="F141" s="238">
        <f t="shared" si="126"/>
        <v>0</v>
      </c>
      <c r="G141" s="238">
        <f t="shared" si="126"/>
        <v>0</v>
      </c>
      <c r="H141" s="245"/>
      <c r="I141" s="237">
        <v>0</v>
      </c>
      <c r="J141" s="238">
        <v>0</v>
      </c>
      <c r="K141" s="238">
        <v>0</v>
      </c>
      <c r="L141" s="245"/>
      <c r="M141" s="237">
        <v>0</v>
      </c>
      <c r="N141" s="238">
        <v>0</v>
      </c>
      <c r="O141" s="238">
        <v>0</v>
      </c>
      <c r="P141" s="245"/>
      <c r="Q141" s="237">
        <v>0</v>
      </c>
      <c r="R141" s="238">
        <v>0</v>
      </c>
      <c r="S141" s="238">
        <v>0</v>
      </c>
      <c r="T141" s="245"/>
      <c r="U141" s="237">
        <v>0</v>
      </c>
      <c r="V141" s="238">
        <v>0</v>
      </c>
      <c r="W141" s="238">
        <v>0</v>
      </c>
      <c r="X141" s="245"/>
      <c r="Y141" s="237">
        <v>0</v>
      </c>
      <c r="Z141" s="238">
        <v>0</v>
      </c>
      <c r="AA141" s="238">
        <v>0</v>
      </c>
      <c r="AB141" s="245"/>
      <c r="AC141" s="237">
        <v>0</v>
      </c>
      <c r="AD141" s="238">
        <v>0</v>
      </c>
      <c r="AE141" s="238">
        <v>0</v>
      </c>
      <c r="AF141" s="245"/>
      <c r="AG141" s="237">
        <v>0</v>
      </c>
      <c r="AH141" s="238">
        <v>0</v>
      </c>
      <c r="AI141" s="238">
        <v>0</v>
      </c>
      <c r="AJ141" s="245"/>
      <c r="AK141" s="237">
        <v>0</v>
      </c>
      <c r="AL141" s="238">
        <v>0</v>
      </c>
      <c r="AM141" s="238">
        <v>0</v>
      </c>
      <c r="AN141" s="245"/>
      <c r="AO141" s="237">
        <v>0</v>
      </c>
      <c r="AP141" s="238">
        <v>0</v>
      </c>
      <c r="AQ141" s="238">
        <v>0</v>
      </c>
      <c r="AR141" s="245"/>
      <c r="AS141" s="237">
        <v>0</v>
      </c>
      <c r="AT141" s="238">
        <v>0</v>
      </c>
      <c r="AU141" s="238">
        <v>0</v>
      </c>
    </row>
    <row r="142" spans="2:47" x14ac:dyDescent="0.2">
      <c r="B142" s="94"/>
      <c r="C142" s="148"/>
      <c r="D142" s="96"/>
      <c r="E142" s="237"/>
      <c r="F142" s="238"/>
      <c r="G142" s="238"/>
      <c r="H142" s="245"/>
      <c r="I142" s="237"/>
      <c r="J142" s="238"/>
      <c r="K142" s="238"/>
      <c r="L142" s="245"/>
      <c r="M142" s="237"/>
      <c r="N142" s="238"/>
      <c r="O142" s="238"/>
      <c r="P142" s="245"/>
      <c r="Q142" s="237"/>
      <c r="R142" s="238"/>
      <c r="S142" s="238"/>
      <c r="T142" s="245"/>
      <c r="U142" s="237"/>
      <c r="V142" s="238"/>
      <c r="W142" s="238"/>
      <c r="X142" s="245"/>
      <c r="Y142" s="237"/>
      <c r="Z142" s="238"/>
      <c r="AA142" s="238"/>
      <c r="AB142" s="245"/>
      <c r="AC142" s="237"/>
      <c r="AD142" s="238"/>
      <c r="AE142" s="238"/>
      <c r="AF142" s="245"/>
      <c r="AG142" s="237"/>
      <c r="AH142" s="238"/>
      <c r="AI142" s="238"/>
      <c r="AJ142" s="245"/>
      <c r="AK142" s="237"/>
      <c r="AL142" s="238"/>
      <c r="AM142" s="238"/>
      <c r="AN142" s="245"/>
      <c r="AO142" s="237"/>
      <c r="AP142" s="238"/>
      <c r="AQ142" s="238"/>
      <c r="AR142" s="245"/>
      <c r="AS142" s="237"/>
      <c r="AT142" s="238"/>
      <c r="AU142" s="238"/>
    </row>
    <row r="143" spans="2:47" x14ac:dyDescent="0.2">
      <c r="B143" s="94">
        <v>3000</v>
      </c>
      <c r="C143" s="148"/>
      <c r="D143" s="98" t="s">
        <v>143</v>
      </c>
      <c r="E143" s="239">
        <f>+E132+E127+E139</f>
        <v>0</v>
      </c>
      <c r="F143" s="240">
        <f t="shared" ref="F143:G143" si="127">+F132+F127+F139</f>
        <v>0</v>
      </c>
      <c r="G143" s="240">
        <f t="shared" si="127"/>
        <v>0</v>
      </c>
      <c r="H143" s="245"/>
      <c r="I143" s="239">
        <f t="shared" ref="I143:K143" si="128">+I132+I127+I139</f>
        <v>0</v>
      </c>
      <c r="J143" s="240">
        <f t="shared" si="128"/>
        <v>0</v>
      </c>
      <c r="K143" s="240">
        <f t="shared" si="128"/>
        <v>0</v>
      </c>
      <c r="L143" s="245"/>
      <c r="M143" s="239">
        <f t="shared" ref="M143:O143" si="129">+M132+M127+M139</f>
        <v>0</v>
      </c>
      <c r="N143" s="240">
        <f t="shared" si="129"/>
        <v>0</v>
      </c>
      <c r="O143" s="240">
        <f t="shared" si="129"/>
        <v>0</v>
      </c>
      <c r="P143" s="245"/>
      <c r="Q143" s="239">
        <f t="shared" ref="Q143:S143" si="130">+Q132+Q127+Q139</f>
        <v>0</v>
      </c>
      <c r="R143" s="240">
        <f t="shared" si="130"/>
        <v>0</v>
      </c>
      <c r="S143" s="240">
        <f t="shared" si="130"/>
        <v>0</v>
      </c>
      <c r="T143" s="245"/>
      <c r="U143" s="239">
        <f t="shared" ref="U143:W143" si="131">+U132+U127+U139</f>
        <v>0</v>
      </c>
      <c r="V143" s="240">
        <f t="shared" si="131"/>
        <v>0</v>
      </c>
      <c r="W143" s="240">
        <f t="shared" si="131"/>
        <v>0</v>
      </c>
      <c r="X143" s="245"/>
      <c r="Y143" s="239">
        <f t="shared" ref="Y143:AA143" si="132">+Y132+Y127+Y139</f>
        <v>0</v>
      </c>
      <c r="Z143" s="240">
        <f t="shared" si="132"/>
        <v>0</v>
      </c>
      <c r="AA143" s="240">
        <f t="shared" si="132"/>
        <v>0</v>
      </c>
      <c r="AB143" s="245"/>
      <c r="AC143" s="239">
        <f>+AC132+AC127+AC139</f>
        <v>0</v>
      </c>
      <c r="AD143" s="240">
        <f t="shared" ref="AD143:AE143" si="133">+AD132+AD127+AD139</f>
        <v>0</v>
      </c>
      <c r="AE143" s="240">
        <f t="shared" si="133"/>
        <v>0</v>
      </c>
      <c r="AF143" s="245"/>
      <c r="AG143" s="239">
        <f>+AG132+AG127+AG139</f>
        <v>0</v>
      </c>
      <c r="AH143" s="240">
        <f t="shared" ref="AH143:AI143" si="134">+AH132+AH127+AH139</f>
        <v>0</v>
      </c>
      <c r="AI143" s="240">
        <f t="shared" si="134"/>
        <v>0</v>
      </c>
      <c r="AJ143" s="245"/>
      <c r="AK143" s="239">
        <f>+AK132+AK127+AK139</f>
        <v>0</v>
      </c>
      <c r="AL143" s="240">
        <f t="shared" ref="AL143:AM143" si="135">+AL132+AL127+AL139</f>
        <v>0</v>
      </c>
      <c r="AM143" s="240">
        <f t="shared" si="135"/>
        <v>0</v>
      </c>
      <c r="AN143" s="245"/>
      <c r="AO143" s="239">
        <f>+AO132+AO127+AO139</f>
        <v>0</v>
      </c>
      <c r="AP143" s="240">
        <f t="shared" ref="AP143:AQ143" si="136">+AP132+AP127+AP139</f>
        <v>0</v>
      </c>
      <c r="AQ143" s="240">
        <f t="shared" si="136"/>
        <v>0</v>
      </c>
      <c r="AR143" s="245"/>
      <c r="AS143" s="239">
        <f>+AS132+AS127+AS139</f>
        <v>0</v>
      </c>
      <c r="AT143" s="240">
        <f t="shared" ref="AT143:AU143" si="137">+AT132+AT127+AT139</f>
        <v>0</v>
      </c>
      <c r="AU143" s="240">
        <f t="shared" si="137"/>
        <v>0</v>
      </c>
    </row>
    <row r="144" spans="2:47" x14ac:dyDescent="0.2">
      <c r="B144" s="94"/>
      <c r="C144" s="148"/>
      <c r="D144" s="37"/>
      <c r="E144" s="235"/>
      <c r="F144" s="236"/>
      <c r="G144" s="236"/>
      <c r="H144" s="245"/>
      <c r="I144" s="235"/>
      <c r="J144" s="236"/>
      <c r="K144" s="236"/>
      <c r="L144" s="245"/>
      <c r="M144" s="235"/>
      <c r="N144" s="236"/>
      <c r="O144" s="236"/>
      <c r="P144" s="245"/>
      <c r="Q144" s="235"/>
      <c r="R144" s="236"/>
      <c r="S144" s="236"/>
      <c r="T144" s="245"/>
      <c r="U144" s="235"/>
      <c r="V144" s="236"/>
      <c r="W144" s="236"/>
      <c r="X144" s="245"/>
      <c r="Y144" s="235"/>
      <c r="Z144" s="236"/>
      <c r="AA144" s="236"/>
      <c r="AB144" s="245"/>
      <c r="AC144" s="235"/>
      <c r="AD144" s="236"/>
      <c r="AE144" s="236"/>
      <c r="AF144" s="245"/>
      <c r="AG144" s="235"/>
      <c r="AH144" s="236"/>
      <c r="AI144" s="236"/>
      <c r="AJ144" s="245"/>
      <c r="AK144" s="235"/>
      <c r="AL144" s="236"/>
      <c r="AM144" s="236"/>
      <c r="AN144" s="245"/>
      <c r="AO144" s="235"/>
      <c r="AP144" s="236"/>
      <c r="AQ144" s="236"/>
      <c r="AR144" s="245"/>
      <c r="AS144" s="235"/>
      <c r="AT144" s="236"/>
      <c r="AU144" s="236"/>
    </row>
    <row r="145" spans="2:47" x14ac:dyDescent="0.2">
      <c r="B145" s="94"/>
      <c r="C145" s="148"/>
      <c r="D145" s="37" t="s">
        <v>144</v>
      </c>
      <c r="E145" s="235">
        <f>+E143+E123</f>
        <v>0</v>
      </c>
      <c r="F145" s="236">
        <f t="shared" ref="F145:G145" si="138">+F143+F123</f>
        <v>0</v>
      </c>
      <c r="G145" s="236">
        <f t="shared" si="138"/>
        <v>0</v>
      </c>
      <c r="H145" s="245"/>
      <c r="I145" s="235">
        <f t="shared" ref="I145:K145" si="139">+I143+I123</f>
        <v>0</v>
      </c>
      <c r="J145" s="236">
        <f t="shared" si="139"/>
        <v>0</v>
      </c>
      <c r="K145" s="236">
        <f t="shared" si="139"/>
        <v>0</v>
      </c>
      <c r="L145" s="245"/>
      <c r="M145" s="235">
        <f t="shared" ref="M145:O145" si="140">+M143+M123</f>
        <v>0</v>
      </c>
      <c r="N145" s="236">
        <f t="shared" si="140"/>
        <v>0</v>
      </c>
      <c r="O145" s="236">
        <f t="shared" si="140"/>
        <v>0</v>
      </c>
      <c r="P145" s="245"/>
      <c r="Q145" s="235">
        <f t="shared" ref="Q145:S145" si="141">+Q143+Q123</f>
        <v>0</v>
      </c>
      <c r="R145" s="236">
        <f t="shared" si="141"/>
        <v>0</v>
      </c>
      <c r="S145" s="236">
        <f t="shared" si="141"/>
        <v>0</v>
      </c>
      <c r="T145" s="245"/>
      <c r="U145" s="235">
        <f t="shared" ref="U145:W145" si="142">+U143+U123</f>
        <v>0</v>
      </c>
      <c r="V145" s="236">
        <f t="shared" si="142"/>
        <v>0</v>
      </c>
      <c r="W145" s="236">
        <f t="shared" si="142"/>
        <v>0</v>
      </c>
      <c r="X145" s="245"/>
      <c r="Y145" s="235">
        <f t="shared" ref="Y145:AA145" si="143">+Y143+Y123</f>
        <v>0</v>
      </c>
      <c r="Z145" s="236">
        <f t="shared" si="143"/>
        <v>0</v>
      </c>
      <c r="AA145" s="236">
        <f t="shared" si="143"/>
        <v>0</v>
      </c>
      <c r="AB145" s="245"/>
      <c r="AC145" s="235">
        <f>+AC143+AC123</f>
        <v>0</v>
      </c>
      <c r="AD145" s="236">
        <f t="shared" ref="AD145:AE145" si="144">+AD143+AD123</f>
        <v>0</v>
      </c>
      <c r="AE145" s="236">
        <f t="shared" si="144"/>
        <v>0</v>
      </c>
      <c r="AF145" s="245"/>
      <c r="AG145" s="235">
        <f>+AG143+AG123</f>
        <v>0</v>
      </c>
      <c r="AH145" s="236">
        <f t="shared" ref="AH145:AI145" si="145">+AH143+AH123</f>
        <v>0</v>
      </c>
      <c r="AI145" s="236">
        <f t="shared" si="145"/>
        <v>0</v>
      </c>
      <c r="AJ145" s="245"/>
      <c r="AK145" s="235">
        <f>+AK143+AK123</f>
        <v>0</v>
      </c>
      <c r="AL145" s="236">
        <f t="shared" ref="AL145:AM145" si="146">+AL143+AL123</f>
        <v>0</v>
      </c>
      <c r="AM145" s="236">
        <f t="shared" si="146"/>
        <v>0</v>
      </c>
      <c r="AN145" s="245"/>
      <c r="AO145" s="235">
        <f>+AO143+AO123</f>
        <v>0</v>
      </c>
      <c r="AP145" s="236">
        <f t="shared" ref="AP145:AQ145" si="147">+AP143+AP123</f>
        <v>0</v>
      </c>
      <c r="AQ145" s="236">
        <f t="shared" si="147"/>
        <v>0</v>
      </c>
      <c r="AR145" s="245"/>
      <c r="AS145" s="235">
        <f>+AS143+AS123</f>
        <v>0</v>
      </c>
      <c r="AT145" s="236">
        <f t="shared" ref="AT145:AU145" si="148">+AT143+AT123</f>
        <v>0</v>
      </c>
      <c r="AU145" s="236">
        <f t="shared" si="148"/>
        <v>0</v>
      </c>
    </row>
    <row r="146" spans="2:47" x14ac:dyDescent="0.2">
      <c r="B146" s="95"/>
      <c r="C146" s="149"/>
      <c r="D146" s="76"/>
      <c r="E146" s="259"/>
      <c r="F146" s="260"/>
      <c r="G146" s="260"/>
      <c r="H146" s="245"/>
      <c r="I146" s="259"/>
      <c r="J146" s="260"/>
      <c r="K146" s="260"/>
      <c r="L146" s="245"/>
      <c r="M146" s="259"/>
      <c r="N146" s="260"/>
      <c r="O146" s="260"/>
      <c r="P146" s="245"/>
      <c r="Q146" s="259"/>
      <c r="R146" s="260"/>
      <c r="S146" s="260"/>
      <c r="T146" s="245"/>
      <c r="U146" s="259"/>
      <c r="V146" s="260"/>
      <c r="W146" s="260"/>
      <c r="X146" s="245"/>
      <c r="Y146" s="259"/>
      <c r="Z146" s="260"/>
      <c r="AA146" s="260"/>
      <c r="AB146" s="245"/>
      <c r="AC146" s="259"/>
      <c r="AD146" s="260"/>
      <c r="AE146" s="260"/>
      <c r="AF146" s="245"/>
      <c r="AG146" s="259"/>
      <c r="AH146" s="260"/>
      <c r="AI146" s="260"/>
      <c r="AJ146" s="245"/>
      <c r="AK146" s="259"/>
      <c r="AL146" s="260"/>
      <c r="AM146" s="260"/>
      <c r="AN146" s="245"/>
      <c r="AO146" s="259"/>
      <c r="AP146" s="260"/>
      <c r="AQ146" s="260"/>
      <c r="AR146" s="245"/>
      <c r="AS146" s="259"/>
      <c r="AT146" s="260"/>
      <c r="AU146" s="260"/>
    </row>
    <row r="147" spans="2:47" x14ac:dyDescent="0.2">
      <c r="E147" s="153">
        <f>+E63-E133</f>
        <v>0</v>
      </c>
      <c r="F147" s="153">
        <f t="shared" ref="F147:G147" si="149">+F63-F133</f>
        <v>0</v>
      </c>
      <c r="G147" s="153">
        <f t="shared" si="149"/>
        <v>0</v>
      </c>
      <c r="I147" s="153">
        <f t="shared" ref="I147:K147" si="150">+I63-I133</f>
        <v>0</v>
      </c>
      <c r="J147" s="153">
        <f t="shared" si="150"/>
        <v>0</v>
      </c>
      <c r="K147" s="153">
        <f t="shared" si="150"/>
        <v>0</v>
      </c>
      <c r="M147" s="153">
        <f t="shared" ref="M147:O147" si="151">+M63-M133</f>
        <v>0</v>
      </c>
      <c r="N147" s="153">
        <f t="shared" si="151"/>
        <v>0</v>
      </c>
      <c r="O147" s="153">
        <f t="shared" si="151"/>
        <v>0</v>
      </c>
      <c r="Q147" s="153">
        <f t="shared" ref="Q147:S147" si="152">+Q63-Q133</f>
        <v>0</v>
      </c>
      <c r="R147" s="153">
        <f t="shared" si="152"/>
        <v>0</v>
      </c>
      <c r="S147" s="153">
        <f t="shared" si="152"/>
        <v>0</v>
      </c>
      <c r="U147" s="153">
        <f t="shared" ref="U147:W147" si="153">+U63-U133</f>
        <v>0</v>
      </c>
      <c r="V147" s="153">
        <f t="shared" si="153"/>
        <v>0</v>
      </c>
      <c r="W147" s="153">
        <f t="shared" si="153"/>
        <v>0</v>
      </c>
      <c r="Y147" s="153">
        <f t="shared" ref="Y147:AA147" si="154">+Y63-Y133</f>
        <v>0</v>
      </c>
      <c r="Z147" s="153">
        <f t="shared" si="154"/>
        <v>0</v>
      </c>
      <c r="AA147" s="153">
        <f t="shared" si="154"/>
        <v>0</v>
      </c>
      <c r="AC147" s="153">
        <f t="shared" ref="AC147:AE147" si="155">+AC63-AC133</f>
        <v>0</v>
      </c>
      <c r="AD147" s="153">
        <f t="shared" si="155"/>
        <v>0</v>
      </c>
      <c r="AE147" s="153">
        <f t="shared" si="155"/>
        <v>0</v>
      </c>
      <c r="AG147" s="153">
        <f t="shared" ref="AG147:AI147" si="156">+AG63-AG133</f>
        <v>0</v>
      </c>
      <c r="AH147" s="153">
        <f t="shared" si="156"/>
        <v>0</v>
      </c>
      <c r="AI147" s="153">
        <f t="shared" si="156"/>
        <v>0</v>
      </c>
      <c r="AK147" s="153">
        <f t="shared" ref="AK147:AM147" si="157">+AK63-AK133</f>
        <v>0</v>
      </c>
      <c r="AL147" s="153">
        <f t="shared" si="157"/>
        <v>0</v>
      </c>
      <c r="AM147" s="153">
        <f t="shared" si="157"/>
        <v>0</v>
      </c>
      <c r="AO147" s="153">
        <f t="shared" ref="AO147:AQ147" si="158">+AO63-AO133</f>
        <v>0</v>
      </c>
      <c r="AP147" s="153">
        <f t="shared" si="158"/>
        <v>0</v>
      </c>
      <c r="AQ147" s="153">
        <f t="shared" si="158"/>
        <v>0</v>
      </c>
      <c r="AS147" s="153">
        <f t="shared" ref="AS147:AU147" si="159">+AS63-AS133</f>
        <v>0</v>
      </c>
      <c r="AT147" s="153">
        <f t="shared" si="159"/>
        <v>0</v>
      </c>
      <c r="AU147" s="153">
        <f t="shared" si="159"/>
        <v>0</v>
      </c>
    </row>
    <row r="148" spans="2:47" x14ac:dyDescent="0.2">
      <c r="E148" s="153">
        <f>+E97-E123-E143</f>
        <v>0</v>
      </c>
      <c r="F148" s="153">
        <f t="shared" ref="F148:G148" si="160">+F97-F123-F143</f>
        <v>0</v>
      </c>
      <c r="G148" s="153">
        <f t="shared" si="160"/>
        <v>0</v>
      </c>
      <c r="I148" s="153">
        <f t="shared" ref="I148:K148" si="161">+I97-I123-I143</f>
        <v>0</v>
      </c>
      <c r="J148" s="153">
        <f t="shared" si="161"/>
        <v>0</v>
      </c>
      <c r="K148" s="153">
        <f t="shared" si="161"/>
        <v>0</v>
      </c>
      <c r="M148" s="153">
        <f t="shared" ref="M148:O148" si="162">+M97-M123-M143</f>
        <v>0</v>
      </c>
      <c r="N148" s="153">
        <f t="shared" si="162"/>
        <v>0</v>
      </c>
      <c r="O148" s="153">
        <f t="shared" si="162"/>
        <v>0</v>
      </c>
      <c r="Q148" s="153">
        <f t="shared" ref="Q148:S148" si="163">+Q97-Q123-Q143</f>
        <v>0</v>
      </c>
      <c r="R148" s="153">
        <f t="shared" si="163"/>
        <v>0</v>
      </c>
      <c r="S148" s="153">
        <f t="shared" si="163"/>
        <v>0</v>
      </c>
      <c r="U148" s="153">
        <f t="shared" ref="U148:W148" si="164">+U97-U123-U143</f>
        <v>0</v>
      </c>
      <c r="V148" s="153">
        <f t="shared" si="164"/>
        <v>0</v>
      </c>
      <c r="W148" s="153">
        <f t="shared" si="164"/>
        <v>0</v>
      </c>
      <c r="Y148" s="153">
        <f t="shared" ref="Y148:AA148" si="165">+Y97-Y123-Y143</f>
        <v>0</v>
      </c>
      <c r="Z148" s="153">
        <f t="shared" si="165"/>
        <v>0</v>
      </c>
      <c r="AA148" s="153">
        <f t="shared" si="165"/>
        <v>0</v>
      </c>
      <c r="AC148" s="153">
        <f t="shared" ref="AC148:AE148" si="166">+AC97-AC123-AC143</f>
        <v>0</v>
      </c>
      <c r="AD148" s="153">
        <f t="shared" si="166"/>
        <v>0</v>
      </c>
      <c r="AE148" s="153">
        <f t="shared" si="166"/>
        <v>0</v>
      </c>
      <c r="AG148" s="153">
        <f t="shared" ref="AG148:AI148" si="167">+AG97-AG123-AG143</f>
        <v>0</v>
      </c>
      <c r="AH148" s="153">
        <f t="shared" si="167"/>
        <v>0</v>
      </c>
      <c r="AI148" s="153">
        <f t="shared" si="167"/>
        <v>0</v>
      </c>
      <c r="AK148" s="153">
        <f t="shared" ref="AK148:AM148" si="168">+AK97-AK123-AK143</f>
        <v>0</v>
      </c>
      <c r="AL148" s="153">
        <f t="shared" si="168"/>
        <v>0</v>
      </c>
      <c r="AM148" s="153">
        <f t="shared" si="168"/>
        <v>0</v>
      </c>
      <c r="AO148" s="153">
        <f t="shared" ref="AO148:AQ148" si="169">+AO97-AO123-AO143</f>
        <v>0</v>
      </c>
      <c r="AP148" s="153">
        <f t="shared" si="169"/>
        <v>0</v>
      </c>
      <c r="AQ148" s="153">
        <f t="shared" si="169"/>
        <v>0</v>
      </c>
      <c r="AS148" s="153">
        <f t="shared" ref="AS148:AU148" si="170">+AS97-AS123-AS143</f>
        <v>0</v>
      </c>
      <c r="AT148" s="153">
        <f t="shared" si="170"/>
        <v>0</v>
      </c>
      <c r="AU148" s="153">
        <f t="shared" si="170"/>
        <v>0</v>
      </c>
    </row>
  </sheetData>
  <mergeCells count="26">
    <mergeCell ref="B1:G1"/>
    <mergeCell ref="B2:G2"/>
    <mergeCell ref="B3:G3"/>
    <mergeCell ref="I3:K3"/>
    <mergeCell ref="M3:O3"/>
    <mergeCell ref="Q69:S69"/>
    <mergeCell ref="U69:W69"/>
    <mergeCell ref="Y69:AA69"/>
    <mergeCell ref="AC69:AE69"/>
    <mergeCell ref="U3:W3"/>
    <mergeCell ref="Y3:AA3"/>
    <mergeCell ref="AC3:AE3"/>
    <mergeCell ref="Q3:S3"/>
    <mergeCell ref="B67:G67"/>
    <mergeCell ref="B68:G68"/>
    <mergeCell ref="B69:G69"/>
    <mergeCell ref="I69:K69"/>
    <mergeCell ref="M69:O69"/>
    <mergeCell ref="AG69:AI69"/>
    <mergeCell ref="AK69:AM69"/>
    <mergeCell ref="AO69:AQ69"/>
    <mergeCell ref="AS69:AU69"/>
    <mergeCell ref="AS3:AU3"/>
    <mergeCell ref="AG3:AI3"/>
    <mergeCell ref="AK3:AM3"/>
    <mergeCell ref="AO3:AQ3"/>
  </mergeCells>
  <pageMargins left="0.7" right="0.7" top="0.75" bottom="0.75" header="0.3" footer="0.3"/>
  <pageSetup paperSize="119" orientation="portrait" horizontalDpi="1200" verticalDpi="1200" r:id="rId1"/>
  <ignoredErrors>
    <ignoredError sqref="B6:AU13 B18:AU30 B14:D17 H14:AU17 B59:AU68 B51:D58 H51:AU58 B46:AU50 B45:D45 H45:AU45 B42:AU44 B41:D41 H41:AU41 B32:AU40 B31:D31 H31:AU31 B71:AU148 C69:AU69 B70:D70 H70" unlockedFormula="1"/>
    <ignoredError sqref="E14:G17 E51:G58 E45:G45 E41:G41 E31:G31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M72"/>
  <sheetViews>
    <sheetView showGridLines="0" topLeftCell="A3" zoomScaleNormal="100" workbookViewId="0">
      <selection activeCell="C3" sqref="C2:I3"/>
    </sheetView>
  </sheetViews>
  <sheetFormatPr baseColWidth="10" defaultColWidth="11.42578125" defaultRowHeight="15" x14ac:dyDescent="0.25"/>
  <cols>
    <col min="1" max="2" width="2" style="56" customWidth="1"/>
    <col min="3" max="3" width="43.42578125" style="78" customWidth="1"/>
    <col min="4" max="4" width="7.7109375" style="16" customWidth="1"/>
    <col min="5" max="5" width="8.28515625" style="16" customWidth="1"/>
    <col min="6" max="6" width="9.7109375" style="16" customWidth="1"/>
    <col min="7" max="7" width="50.85546875" style="22" customWidth="1"/>
    <col min="8" max="8" width="4" style="22" bestFit="1" customWidth="1"/>
    <col min="9" max="9" width="7" style="22" customWidth="1"/>
    <col min="10" max="10" width="8.7109375" style="22" customWidth="1"/>
    <col min="11" max="11" width="5.5703125" style="22" customWidth="1"/>
    <col min="12" max="12" width="5.140625" style="56" customWidth="1"/>
    <col min="13" max="13" width="2.42578125" style="22" customWidth="1"/>
    <col min="14" max="14" width="56.85546875" style="22" customWidth="1"/>
    <col min="15" max="15" width="10.140625" style="22" customWidth="1"/>
    <col min="16" max="16" width="9.7109375" style="22" customWidth="1"/>
    <col min="17" max="17" width="9" style="22" customWidth="1"/>
    <col min="18" max="18" width="6.42578125" style="22" customWidth="1"/>
    <col min="19" max="19" width="5.85546875" style="56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56" customWidth="1"/>
    <col min="28" max="28" width="50.85546875" style="22" customWidth="1"/>
    <col min="29" max="29" width="15.140625" style="22" customWidth="1"/>
    <col min="30" max="30" width="16.28515625" style="22" customWidth="1"/>
    <col min="31" max="31" width="10.28515625" style="22" customWidth="1"/>
    <col min="32" max="32" width="9.140625" style="22" customWidth="1"/>
    <col min="33" max="33" width="7.140625" style="22" customWidth="1"/>
    <col min="34" max="34" width="7.140625" style="56" customWidth="1"/>
    <col min="35" max="36" width="1.85546875" style="22" customWidth="1"/>
    <col min="37" max="37" width="57.5703125" style="22" customWidth="1"/>
    <col min="38" max="38" width="15" style="22" customWidth="1"/>
    <col min="39" max="39" width="10.5703125" style="22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351" t="str">
        <f>+'32300'!B1</f>
        <v>3.2.3.0.0 Entidades Paraestatales Empresariales Financieras No Monetarias Con Participacion Estatal Mayoritaria</v>
      </c>
      <c r="D2" s="352"/>
      <c r="E2" s="352"/>
      <c r="F2" s="352"/>
      <c r="G2" s="352"/>
      <c r="H2" s="352"/>
      <c r="I2" s="352"/>
      <c r="J2" s="111"/>
      <c r="K2" s="2"/>
      <c r="L2" s="1"/>
      <c r="M2" s="351" t="str">
        <f>+C2</f>
        <v>3.2.3.0.0 Entidades Paraestatales Empresariales Financieras No Monetarias Con Participacion Estatal Mayoritaria</v>
      </c>
      <c r="N2" s="352"/>
      <c r="O2" s="352"/>
      <c r="P2" s="353"/>
      <c r="Q2" s="117"/>
      <c r="R2" s="2"/>
      <c r="S2" s="1"/>
      <c r="T2" s="326" t="str">
        <f>+C2</f>
        <v>3.2.3.0.0 Entidades Paraestatales Empresariales Financieras No Monetarias Con Participacion Estatal Mayoritaria</v>
      </c>
      <c r="U2" s="327"/>
      <c r="V2" s="327"/>
      <c r="W2" s="327"/>
      <c r="X2" s="327"/>
      <c r="Y2" s="328"/>
      <c r="Z2" s="2"/>
      <c r="AA2" s="1"/>
      <c r="AB2" s="351" t="str">
        <f>+C2</f>
        <v>3.2.3.0.0 Entidades Paraestatales Empresariales Financieras No Monetarias Con Participacion Estatal Mayoritaria</v>
      </c>
      <c r="AC2" s="352"/>
      <c r="AD2" s="352"/>
      <c r="AE2" s="114"/>
      <c r="AF2" s="120"/>
      <c r="AG2" s="2"/>
      <c r="AH2" s="1"/>
      <c r="AI2" s="351" t="str">
        <f>+C2</f>
        <v>3.2.3.0.0 Entidades Paraestatales Empresariales Financieras No Monetarias Con Participacion Estatal Mayoritaria</v>
      </c>
      <c r="AJ2" s="352"/>
      <c r="AK2" s="352"/>
      <c r="AL2" s="352"/>
      <c r="AM2" s="353"/>
    </row>
    <row r="3" spans="1:39" x14ac:dyDescent="0.25">
      <c r="A3" s="1"/>
      <c r="B3" s="1"/>
      <c r="C3" s="343" t="str">
        <f>+'32300'!B68</f>
        <v>Estado de Situación Financiera</v>
      </c>
      <c r="D3" s="344"/>
      <c r="E3" s="344"/>
      <c r="F3" s="344"/>
      <c r="G3" s="344"/>
      <c r="H3" s="344"/>
      <c r="I3" s="344"/>
      <c r="J3" s="112"/>
      <c r="K3" s="2"/>
      <c r="L3" s="1"/>
      <c r="M3" s="343" t="str">
        <f>+'32300'!B2</f>
        <v>Estado de Actividades</v>
      </c>
      <c r="N3" s="344"/>
      <c r="O3" s="344"/>
      <c r="P3" s="345"/>
      <c r="Q3" s="118"/>
      <c r="R3" s="2"/>
      <c r="S3" s="1"/>
      <c r="T3" s="354" t="s">
        <v>145</v>
      </c>
      <c r="U3" s="355"/>
      <c r="V3" s="355"/>
      <c r="W3" s="355"/>
      <c r="X3" s="355"/>
      <c r="Y3" s="356"/>
      <c r="Z3" s="2"/>
      <c r="AA3" s="1"/>
      <c r="AB3" s="343" t="s">
        <v>146</v>
      </c>
      <c r="AC3" s="344"/>
      <c r="AD3" s="344"/>
      <c r="AE3" s="115"/>
      <c r="AF3" s="121"/>
      <c r="AG3" s="2"/>
      <c r="AH3" s="1"/>
      <c r="AI3" s="343" t="s">
        <v>147</v>
      </c>
      <c r="AJ3" s="344"/>
      <c r="AK3" s="344"/>
      <c r="AL3" s="344"/>
      <c r="AM3" s="345"/>
    </row>
    <row r="4" spans="1:39" x14ac:dyDescent="0.25">
      <c r="A4" s="1"/>
      <c r="B4" s="1"/>
      <c r="C4" s="343" t="str">
        <f>+'32300'!B69</f>
        <v>Al 31 de Diciembre de 2024</v>
      </c>
      <c r="D4" s="344"/>
      <c r="E4" s="344"/>
      <c r="F4" s="344"/>
      <c r="G4" s="344"/>
      <c r="H4" s="344"/>
      <c r="I4" s="344"/>
      <c r="J4" s="112"/>
      <c r="K4" s="2"/>
      <c r="L4" s="1"/>
      <c r="M4" s="343" t="str">
        <f>+'32300'!B3</f>
        <v>Del 01 de Enero al 31 de Diciembre de 2024</v>
      </c>
      <c r="N4" s="344"/>
      <c r="O4" s="344"/>
      <c r="P4" s="345"/>
      <c r="Q4" s="118"/>
      <c r="R4" s="2"/>
      <c r="S4" s="1"/>
      <c r="T4" s="337" t="str">
        <f>+M4</f>
        <v>Del 01 de Enero al 31 de Diciembre de 2024</v>
      </c>
      <c r="U4" s="338"/>
      <c r="V4" s="338"/>
      <c r="W4" s="338"/>
      <c r="X4" s="338"/>
      <c r="Y4" s="339"/>
      <c r="Z4" s="2"/>
      <c r="AA4" s="4"/>
      <c r="AB4" s="343" t="str">
        <f>+M4</f>
        <v>Del 01 de Enero al 31 de Diciembre de 2024</v>
      </c>
      <c r="AC4" s="344"/>
      <c r="AD4" s="344"/>
      <c r="AE4" s="115"/>
      <c r="AF4" s="121"/>
      <c r="AG4" s="2"/>
      <c r="AH4" s="1"/>
      <c r="AI4" s="343" t="str">
        <f>+T4</f>
        <v>Del 01 de Enero al 31 de Diciembre de 2024</v>
      </c>
      <c r="AJ4" s="344"/>
      <c r="AK4" s="344"/>
      <c r="AL4" s="344"/>
      <c r="AM4" s="345"/>
    </row>
    <row r="5" spans="1:39" ht="30.6" customHeight="1" x14ac:dyDescent="0.25">
      <c r="A5" s="4"/>
      <c r="B5" s="4"/>
      <c r="C5" s="348"/>
      <c r="D5" s="349"/>
      <c r="E5" s="349"/>
      <c r="F5" s="349"/>
      <c r="G5" s="349"/>
      <c r="H5" s="349"/>
      <c r="I5" s="349"/>
      <c r="J5" s="113"/>
      <c r="K5" s="5"/>
      <c r="L5" s="4"/>
      <c r="M5" s="348"/>
      <c r="N5" s="349"/>
      <c r="O5" s="349"/>
      <c r="P5" s="350"/>
      <c r="Q5" s="119"/>
      <c r="R5" s="5"/>
      <c r="S5" s="4"/>
      <c r="T5" s="124" t="s">
        <v>148</v>
      </c>
      <c r="U5" s="125" t="s">
        <v>149</v>
      </c>
      <c r="V5" s="125" t="s">
        <v>150</v>
      </c>
      <c r="W5" s="125" t="s">
        <v>151</v>
      </c>
      <c r="X5" s="125" t="s">
        <v>152</v>
      </c>
      <c r="Y5" s="125" t="s">
        <v>153</v>
      </c>
      <c r="Z5" s="5"/>
      <c r="AA5" s="1"/>
      <c r="AB5" s="348"/>
      <c r="AC5" s="349"/>
      <c r="AD5" s="349"/>
      <c r="AE5" s="116"/>
      <c r="AF5" s="122"/>
      <c r="AG5" s="5"/>
      <c r="AH5" s="4"/>
      <c r="AI5" s="332"/>
      <c r="AJ5" s="333"/>
      <c r="AK5" s="333"/>
      <c r="AL5" s="333"/>
      <c r="AM5" s="334"/>
    </row>
    <row r="6" spans="1:39" ht="14.45" customHeight="1" x14ac:dyDescent="0.25">
      <c r="A6" s="6">
        <v>1000</v>
      </c>
      <c r="B6" s="6">
        <v>2000</v>
      </c>
      <c r="C6" s="15" t="s">
        <v>88</v>
      </c>
      <c r="D6" s="8">
        <v>2024</v>
      </c>
      <c r="E6" s="8">
        <v>2023</v>
      </c>
      <c r="F6" s="8">
        <v>2022</v>
      </c>
      <c r="G6" s="17" t="s">
        <v>110</v>
      </c>
      <c r="H6" s="8">
        <v>2024</v>
      </c>
      <c r="I6" s="7">
        <v>2023</v>
      </c>
      <c r="J6" s="100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318"/>
      <c r="V6" s="318"/>
      <c r="W6" s="318"/>
      <c r="X6" s="318"/>
      <c r="Y6" s="319"/>
      <c r="Z6" s="2"/>
      <c r="AA6" s="6">
        <v>1000</v>
      </c>
      <c r="AB6" s="25" t="s">
        <v>88</v>
      </c>
      <c r="AC6" s="295">
        <f>IF(E32&gt;D32,E32-D32,0)</f>
        <v>0</v>
      </c>
      <c r="AD6" s="267">
        <f>IF(D32&gt;E32,D32-E32,0)</f>
        <v>0</v>
      </c>
      <c r="AE6" s="295">
        <f>IF(F32&gt;E32,F32-E32,0)</f>
        <v>0</v>
      </c>
      <c r="AF6" s="267">
        <f>IF(E32&gt;F32,E32-F32,0)</f>
        <v>0</v>
      </c>
      <c r="AG6" s="2"/>
      <c r="AH6" s="1"/>
      <c r="AI6" s="346" t="s">
        <v>148</v>
      </c>
      <c r="AJ6" s="347"/>
      <c r="AK6" s="347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32</v>
      </c>
      <c r="N7" s="21"/>
      <c r="P7" s="23"/>
      <c r="Q7" s="23"/>
      <c r="R7" s="2"/>
      <c r="S7" s="24">
        <v>900001</v>
      </c>
      <c r="T7" s="25" t="s">
        <v>209</v>
      </c>
      <c r="U7" s="288">
        <f>SUM(U8:U10)</f>
        <v>0</v>
      </c>
      <c r="V7" s="289"/>
      <c r="W7" s="289"/>
      <c r="X7" s="288"/>
      <c r="Y7" s="290">
        <f>SUM(U7:X7)</f>
        <v>0</v>
      </c>
      <c r="Z7" s="2"/>
      <c r="AA7" s="6">
        <v>1100</v>
      </c>
      <c r="AB7" s="40" t="s">
        <v>89</v>
      </c>
      <c r="AC7" s="296">
        <f>IF(E17&gt;D17,E17-D17,0)</f>
        <v>0</v>
      </c>
      <c r="AD7" s="297">
        <f>IF(D17&gt;E17,D17-E17,0)</f>
        <v>0</v>
      </c>
      <c r="AE7" s="296">
        <f>IF(F17&gt;E17,F17-E17,0)</f>
        <v>0</v>
      </c>
      <c r="AF7" s="297">
        <f>IF(E17&gt;F17,E17-F17,0)</f>
        <v>0</v>
      </c>
      <c r="AG7" s="2"/>
      <c r="AH7" s="1"/>
      <c r="AI7" s="26"/>
      <c r="AJ7" s="27"/>
      <c r="AK7" s="28"/>
      <c r="AL7" s="29"/>
      <c r="AM7" s="30"/>
    </row>
    <row r="8" spans="1:39" x14ac:dyDescent="0.25">
      <c r="A8" s="6">
        <v>1100</v>
      </c>
      <c r="B8" s="6">
        <v>2100</v>
      </c>
      <c r="C8" s="31" t="s">
        <v>89</v>
      </c>
      <c r="G8" s="17" t="s">
        <v>111</v>
      </c>
      <c r="H8" s="32"/>
      <c r="I8" s="33"/>
      <c r="J8" s="34"/>
      <c r="K8" s="35"/>
      <c r="L8" s="6">
        <v>4100</v>
      </c>
      <c r="M8" s="36" t="s">
        <v>33</v>
      </c>
      <c r="N8" s="37"/>
      <c r="O8" s="312">
        <f>SUM(O9:O15)</f>
        <v>0</v>
      </c>
      <c r="P8" s="313">
        <f>SUM(P9:P15)</f>
        <v>0</v>
      </c>
      <c r="Q8" s="236">
        <f>SUM(Q9:Q16)</f>
        <v>0</v>
      </c>
      <c r="R8" s="2"/>
      <c r="S8" s="38">
        <v>3110</v>
      </c>
      <c r="T8" s="39" t="s">
        <v>68</v>
      </c>
      <c r="U8" s="289">
        <f>+I35</f>
        <v>0</v>
      </c>
      <c r="V8" s="289"/>
      <c r="W8" s="289"/>
      <c r="X8" s="289"/>
      <c r="Y8" s="291">
        <f>SUM(U8:X8)</f>
        <v>0</v>
      </c>
      <c r="Z8" s="2"/>
      <c r="AA8" s="38">
        <v>1110</v>
      </c>
      <c r="AB8" s="39" t="s">
        <v>90</v>
      </c>
      <c r="AC8" s="269">
        <f t="shared" ref="AC8:AC14" si="0">IF(E9&gt;D9,E9-D9,0)</f>
        <v>0</v>
      </c>
      <c r="AD8" s="265">
        <f t="shared" ref="AD8:AD14" si="1">IF(D9&gt;E9,D9-E9,0)</f>
        <v>0</v>
      </c>
      <c r="AE8" s="269">
        <f t="shared" ref="AE8:AE14" si="2">IF(F9&gt;E9,F9-E9,0)</f>
        <v>0</v>
      </c>
      <c r="AF8" s="265">
        <f t="shared" ref="AF8:AF14" si="3">IF(E9&gt;F9,E9-F9,0)</f>
        <v>0</v>
      </c>
      <c r="AG8" s="2"/>
      <c r="AH8" s="1"/>
      <c r="AI8" s="41" t="s">
        <v>154</v>
      </c>
      <c r="AJ8" s="27"/>
      <c r="AK8" s="42"/>
      <c r="AL8" s="43"/>
      <c r="AM8" s="44"/>
    </row>
    <row r="9" spans="1:39" x14ac:dyDescent="0.25">
      <c r="A9" s="38">
        <v>1110</v>
      </c>
      <c r="B9" s="38">
        <v>2110</v>
      </c>
      <c r="C9" s="45" t="s">
        <v>90</v>
      </c>
      <c r="D9" s="262">
        <f>+'32300'!E74</f>
        <v>0</v>
      </c>
      <c r="E9" s="262">
        <f>+'32300'!F74</f>
        <v>0</v>
      </c>
      <c r="F9" s="262">
        <f>+'32300'!G74</f>
        <v>0</v>
      </c>
      <c r="G9" s="47" t="s">
        <v>112</v>
      </c>
      <c r="H9" s="262">
        <f>+'32300'!E102</f>
        <v>0</v>
      </c>
      <c r="I9" s="238">
        <f>+'32300'!F102</f>
        <v>0</v>
      </c>
      <c r="J9" s="238">
        <f>+'32300'!G102</f>
        <v>0</v>
      </c>
      <c r="K9" s="46"/>
      <c r="L9" s="38">
        <v>4110</v>
      </c>
      <c r="M9" s="49"/>
      <c r="N9" s="50" t="s">
        <v>34</v>
      </c>
      <c r="O9" s="280">
        <f>+'32300'!E7</f>
        <v>0</v>
      </c>
      <c r="P9" s="281">
        <f>+'32300'!F7</f>
        <v>0</v>
      </c>
      <c r="Q9" s="238">
        <f>+'32300'!G7</f>
        <v>0</v>
      </c>
      <c r="R9" s="2"/>
      <c r="S9" s="38">
        <v>3120</v>
      </c>
      <c r="T9" s="39" t="s">
        <v>132</v>
      </c>
      <c r="U9" s="289">
        <f t="shared" ref="U9:U10" si="4">+I36</f>
        <v>0</v>
      </c>
      <c r="V9" s="289"/>
      <c r="W9" s="289"/>
      <c r="X9" s="289"/>
      <c r="Y9" s="291">
        <f>SUM(U9:X9)</f>
        <v>0</v>
      </c>
      <c r="Z9" s="2"/>
      <c r="AA9" s="38">
        <v>1120</v>
      </c>
      <c r="AB9" s="39" t="s">
        <v>91</v>
      </c>
      <c r="AC9" s="269">
        <f t="shared" si="0"/>
        <v>0</v>
      </c>
      <c r="AD9" s="265">
        <f t="shared" si="1"/>
        <v>0</v>
      </c>
      <c r="AE9" s="269">
        <f t="shared" si="2"/>
        <v>0</v>
      </c>
      <c r="AF9" s="265">
        <f t="shared" si="3"/>
        <v>0</v>
      </c>
      <c r="AG9" s="2"/>
      <c r="AH9" s="1"/>
      <c r="AI9" s="26"/>
      <c r="AJ9" s="42" t="s">
        <v>155</v>
      </c>
      <c r="AK9" s="42"/>
      <c r="AL9" s="288">
        <f>SUM(AL10:AL19)</f>
        <v>0</v>
      </c>
      <c r="AM9" s="290">
        <f>SUM(AM10:AM19)</f>
        <v>0</v>
      </c>
    </row>
    <row r="10" spans="1:39" x14ac:dyDescent="0.25">
      <c r="A10" s="38">
        <v>1120</v>
      </c>
      <c r="B10" s="38">
        <v>2120</v>
      </c>
      <c r="C10" s="45" t="s">
        <v>91</v>
      </c>
      <c r="D10" s="262">
        <f>+'32300'!E75</f>
        <v>0</v>
      </c>
      <c r="E10" s="262">
        <f>+'32300'!F75</f>
        <v>0</v>
      </c>
      <c r="F10" s="262">
        <f>+'32300'!G75</f>
        <v>0</v>
      </c>
      <c r="G10" s="47" t="s">
        <v>113</v>
      </c>
      <c r="H10" s="262">
        <f>+'32300'!E103</f>
        <v>0</v>
      </c>
      <c r="I10" s="238">
        <f>+'32300'!F103</f>
        <v>0</v>
      </c>
      <c r="J10" s="238">
        <f>+'32300'!G103</f>
        <v>0</v>
      </c>
      <c r="K10" s="46"/>
      <c r="L10" s="38">
        <v>4120</v>
      </c>
      <c r="M10" s="49"/>
      <c r="N10" s="50" t="s">
        <v>35</v>
      </c>
      <c r="O10" s="280">
        <f>+'32300'!E8</f>
        <v>0</v>
      </c>
      <c r="P10" s="281">
        <f>+'32300'!F8</f>
        <v>0</v>
      </c>
      <c r="Q10" s="238">
        <f>+'32300'!G8</f>
        <v>0</v>
      </c>
      <c r="R10" s="2"/>
      <c r="S10" s="38">
        <v>3130</v>
      </c>
      <c r="T10" s="39" t="s">
        <v>133</v>
      </c>
      <c r="U10" s="289">
        <f t="shared" si="4"/>
        <v>0</v>
      </c>
      <c r="V10" s="289"/>
      <c r="W10" s="289"/>
      <c r="X10" s="289"/>
      <c r="Y10" s="291">
        <f>SUM(U10:X10)</f>
        <v>0</v>
      </c>
      <c r="Z10" s="2"/>
      <c r="AA10" s="38">
        <v>1130</v>
      </c>
      <c r="AB10" s="39" t="s">
        <v>92</v>
      </c>
      <c r="AC10" s="269">
        <f t="shared" si="0"/>
        <v>0</v>
      </c>
      <c r="AD10" s="265">
        <f t="shared" si="1"/>
        <v>0</v>
      </c>
      <c r="AE10" s="269">
        <f t="shared" si="2"/>
        <v>0</v>
      </c>
      <c r="AF10" s="265">
        <f t="shared" si="3"/>
        <v>0</v>
      </c>
      <c r="AG10" s="2"/>
      <c r="AH10" s="38">
        <v>4110</v>
      </c>
      <c r="AI10" s="26"/>
      <c r="AJ10" s="27"/>
      <c r="AK10" s="51" t="s">
        <v>34</v>
      </c>
      <c r="AL10" s="289">
        <f t="shared" ref="AL10:AM16" si="5">+O9</f>
        <v>0</v>
      </c>
      <c r="AM10" s="291">
        <f t="shared" si="5"/>
        <v>0</v>
      </c>
    </row>
    <row r="11" spans="1:39" x14ac:dyDescent="0.25">
      <c r="A11" s="38">
        <v>1130</v>
      </c>
      <c r="B11" s="38">
        <v>2130</v>
      </c>
      <c r="C11" s="45" t="s">
        <v>92</v>
      </c>
      <c r="D11" s="262">
        <f>+'32300'!E76</f>
        <v>0</v>
      </c>
      <c r="E11" s="262">
        <f>+'32300'!F76</f>
        <v>0</v>
      </c>
      <c r="F11" s="262">
        <f>+'32300'!G76</f>
        <v>0</v>
      </c>
      <c r="G11" s="47" t="s">
        <v>114</v>
      </c>
      <c r="H11" s="262">
        <f>+'32300'!E104</f>
        <v>0</v>
      </c>
      <c r="I11" s="238">
        <f>+'32300'!F104</f>
        <v>0</v>
      </c>
      <c r="J11" s="238">
        <f>+'32300'!G104</f>
        <v>0</v>
      </c>
      <c r="K11" s="46"/>
      <c r="L11" s="38">
        <v>4130</v>
      </c>
      <c r="M11" s="49"/>
      <c r="N11" s="50" t="s">
        <v>36</v>
      </c>
      <c r="O11" s="280">
        <f>+'32300'!E9</f>
        <v>0</v>
      </c>
      <c r="P11" s="281">
        <f>+'32300'!F9</f>
        <v>0</v>
      </c>
      <c r="Q11" s="238">
        <f>+'32300'!G9</f>
        <v>0</v>
      </c>
      <c r="R11" s="2"/>
      <c r="S11" s="38"/>
      <c r="T11" s="39"/>
      <c r="U11" s="289"/>
      <c r="V11" s="289"/>
      <c r="W11" s="289"/>
      <c r="X11" s="289"/>
      <c r="Y11" s="291"/>
      <c r="Z11" s="2"/>
      <c r="AA11" s="38">
        <v>1140</v>
      </c>
      <c r="AB11" s="39" t="s">
        <v>93</v>
      </c>
      <c r="AC11" s="269">
        <f t="shared" si="0"/>
        <v>0</v>
      </c>
      <c r="AD11" s="265">
        <f t="shared" si="1"/>
        <v>0</v>
      </c>
      <c r="AE11" s="269">
        <f t="shared" si="2"/>
        <v>0</v>
      </c>
      <c r="AF11" s="265">
        <f t="shared" si="3"/>
        <v>0</v>
      </c>
      <c r="AG11" s="2"/>
      <c r="AH11" s="38">
        <v>4120</v>
      </c>
      <c r="AI11" s="26"/>
      <c r="AJ11" s="27"/>
      <c r="AK11" s="51" t="s">
        <v>35</v>
      </c>
      <c r="AL11" s="289">
        <f t="shared" si="5"/>
        <v>0</v>
      </c>
      <c r="AM11" s="291">
        <f t="shared" si="5"/>
        <v>0</v>
      </c>
    </row>
    <row r="12" spans="1:39" x14ac:dyDescent="0.25">
      <c r="A12" s="38">
        <v>1140</v>
      </c>
      <c r="B12" s="38">
        <v>2140</v>
      </c>
      <c r="C12" s="45" t="s">
        <v>93</v>
      </c>
      <c r="D12" s="262">
        <f>+'32300'!E77</f>
        <v>0</v>
      </c>
      <c r="E12" s="262">
        <f>+'32300'!F77</f>
        <v>0</v>
      </c>
      <c r="F12" s="262">
        <f>+'32300'!G77</f>
        <v>0</v>
      </c>
      <c r="G12" s="47" t="s">
        <v>115</v>
      </c>
      <c r="H12" s="262">
        <f>+'32300'!E105</f>
        <v>0</v>
      </c>
      <c r="I12" s="238">
        <f>+'32300'!F105</f>
        <v>0</v>
      </c>
      <c r="J12" s="238">
        <f>+'32300'!G105</f>
        <v>0</v>
      </c>
      <c r="K12" s="46"/>
      <c r="L12" s="38">
        <v>4140</v>
      </c>
      <c r="M12" s="49"/>
      <c r="N12" s="50" t="s">
        <v>37</v>
      </c>
      <c r="O12" s="280">
        <f>+'32300'!E10</f>
        <v>0</v>
      </c>
      <c r="P12" s="281">
        <f>+'32300'!F10</f>
        <v>0</v>
      </c>
      <c r="Q12" s="238">
        <f>+'32300'!G10</f>
        <v>0</v>
      </c>
      <c r="R12" s="2"/>
      <c r="S12" s="24">
        <v>900002</v>
      </c>
      <c r="T12" s="25" t="s">
        <v>210</v>
      </c>
      <c r="U12" s="289" t="s">
        <v>156</v>
      </c>
      <c r="V12" s="288">
        <f>SUM(V13:V17)</f>
        <v>0</v>
      </c>
      <c r="W12" s="288">
        <f>SUM(W13:W17)</f>
        <v>0</v>
      </c>
      <c r="X12" s="288"/>
      <c r="Y12" s="290">
        <f t="shared" ref="Y12:Y17" si="6">SUM(U12:X12)</f>
        <v>0</v>
      </c>
      <c r="Z12" s="2"/>
      <c r="AA12" s="38">
        <v>1150</v>
      </c>
      <c r="AB12" s="39" t="s">
        <v>94</v>
      </c>
      <c r="AC12" s="269">
        <f t="shared" si="0"/>
        <v>0</v>
      </c>
      <c r="AD12" s="265">
        <f t="shared" si="1"/>
        <v>0</v>
      </c>
      <c r="AE12" s="269">
        <f t="shared" si="2"/>
        <v>0</v>
      </c>
      <c r="AF12" s="265">
        <f t="shared" si="3"/>
        <v>0</v>
      </c>
      <c r="AG12" s="2"/>
      <c r="AH12" s="38">
        <v>4130</v>
      </c>
      <c r="AI12" s="26"/>
      <c r="AJ12" s="27"/>
      <c r="AK12" s="51" t="s">
        <v>36</v>
      </c>
      <c r="AL12" s="289">
        <f t="shared" si="5"/>
        <v>0</v>
      </c>
      <c r="AM12" s="291">
        <f t="shared" si="5"/>
        <v>0</v>
      </c>
    </row>
    <row r="13" spans="1:39" x14ac:dyDescent="0.25">
      <c r="A13" s="38">
        <v>1150</v>
      </c>
      <c r="B13" s="38">
        <v>2150</v>
      </c>
      <c r="C13" s="45" t="s">
        <v>94</v>
      </c>
      <c r="D13" s="262">
        <f>+'32300'!E78</f>
        <v>0</v>
      </c>
      <c r="E13" s="262">
        <f>+'32300'!F78</f>
        <v>0</v>
      </c>
      <c r="F13" s="262">
        <f>+'32300'!G78</f>
        <v>0</v>
      </c>
      <c r="G13" s="47" t="s">
        <v>116</v>
      </c>
      <c r="H13" s="262">
        <f>+'32300'!E106</f>
        <v>0</v>
      </c>
      <c r="I13" s="238">
        <f>+'32300'!F106</f>
        <v>0</v>
      </c>
      <c r="J13" s="238">
        <f>+'32300'!G106</f>
        <v>0</v>
      </c>
      <c r="K13" s="46"/>
      <c r="L13" s="38">
        <v>4150</v>
      </c>
      <c r="M13" s="49"/>
      <c r="N13" s="50" t="s">
        <v>38</v>
      </c>
      <c r="O13" s="280">
        <f>+'32300'!E11</f>
        <v>0</v>
      </c>
      <c r="P13" s="281">
        <f>+'32300'!F11</f>
        <v>0</v>
      </c>
      <c r="Q13" s="238">
        <f>+'32300'!G11</f>
        <v>0</v>
      </c>
      <c r="R13" s="2"/>
      <c r="S13" s="38">
        <v>3210</v>
      </c>
      <c r="T13" s="39" t="s">
        <v>86</v>
      </c>
      <c r="U13" s="289" t="s">
        <v>156</v>
      </c>
      <c r="V13" s="292"/>
      <c r="W13" s="289">
        <f>+I40</f>
        <v>0</v>
      </c>
      <c r="X13" s="289"/>
      <c r="Y13" s="291">
        <f t="shared" si="6"/>
        <v>0</v>
      </c>
      <c r="Z13" s="2"/>
      <c r="AA13" s="38">
        <v>1160</v>
      </c>
      <c r="AB13" s="39" t="s">
        <v>95</v>
      </c>
      <c r="AC13" s="269">
        <f t="shared" si="0"/>
        <v>0</v>
      </c>
      <c r="AD13" s="265">
        <f t="shared" si="1"/>
        <v>0</v>
      </c>
      <c r="AE13" s="269">
        <f t="shared" si="2"/>
        <v>0</v>
      </c>
      <c r="AF13" s="265">
        <f t="shared" si="3"/>
        <v>0</v>
      </c>
      <c r="AG13" s="2"/>
      <c r="AH13" s="38">
        <v>4140</v>
      </c>
      <c r="AI13" s="26"/>
      <c r="AJ13" s="27"/>
      <c r="AK13" s="51" t="s">
        <v>37</v>
      </c>
      <c r="AL13" s="289">
        <f t="shared" si="5"/>
        <v>0</v>
      </c>
      <c r="AM13" s="291">
        <f t="shared" si="5"/>
        <v>0</v>
      </c>
    </row>
    <row r="14" spans="1:39" ht="22.5" x14ac:dyDescent="0.25">
      <c r="A14" s="38">
        <v>1160</v>
      </c>
      <c r="B14" s="38">
        <v>2160</v>
      </c>
      <c r="C14" s="45" t="s">
        <v>95</v>
      </c>
      <c r="D14" s="262">
        <f>+'32300'!E79</f>
        <v>0</v>
      </c>
      <c r="E14" s="262">
        <f>+'32300'!F79</f>
        <v>0</v>
      </c>
      <c r="F14" s="262">
        <f>+'32300'!G79</f>
        <v>0</v>
      </c>
      <c r="G14" s="47" t="s">
        <v>117</v>
      </c>
      <c r="H14" s="262">
        <f>+'32300'!E107</f>
        <v>0</v>
      </c>
      <c r="I14" s="238">
        <f>+'32300'!F107</f>
        <v>0</v>
      </c>
      <c r="J14" s="238">
        <f>+'32300'!G107</f>
        <v>0</v>
      </c>
      <c r="K14" s="46"/>
      <c r="L14" s="38">
        <v>4160</v>
      </c>
      <c r="M14" s="49"/>
      <c r="N14" s="50" t="s">
        <v>39</v>
      </c>
      <c r="O14" s="280">
        <f>+'32300'!E12</f>
        <v>0</v>
      </c>
      <c r="P14" s="281">
        <f>+'32300'!F12</f>
        <v>0</v>
      </c>
      <c r="Q14" s="238">
        <f>+'32300'!G12</f>
        <v>0</v>
      </c>
      <c r="R14" s="2"/>
      <c r="S14" s="38">
        <v>3220</v>
      </c>
      <c r="T14" s="39" t="s">
        <v>136</v>
      </c>
      <c r="U14" s="289" t="s">
        <v>156</v>
      </c>
      <c r="V14" s="289">
        <f>+I41</f>
        <v>0</v>
      </c>
      <c r="W14" s="289"/>
      <c r="X14" s="289"/>
      <c r="Y14" s="291">
        <f t="shared" si="6"/>
        <v>0</v>
      </c>
      <c r="Z14" s="2"/>
      <c r="AA14" s="38">
        <v>1190</v>
      </c>
      <c r="AB14" s="39" t="s">
        <v>96</v>
      </c>
      <c r="AC14" s="269">
        <f t="shared" si="0"/>
        <v>0</v>
      </c>
      <c r="AD14" s="265">
        <f t="shared" si="1"/>
        <v>0</v>
      </c>
      <c r="AE14" s="269">
        <f t="shared" si="2"/>
        <v>0</v>
      </c>
      <c r="AF14" s="265">
        <f t="shared" si="3"/>
        <v>0</v>
      </c>
      <c r="AG14" s="2"/>
      <c r="AH14" s="38">
        <v>4150</v>
      </c>
      <c r="AI14" s="26"/>
      <c r="AJ14" s="27"/>
      <c r="AK14" s="51" t="s">
        <v>38</v>
      </c>
      <c r="AL14" s="289">
        <f t="shared" si="5"/>
        <v>0</v>
      </c>
      <c r="AM14" s="291">
        <f t="shared" si="5"/>
        <v>0</v>
      </c>
    </row>
    <row r="15" spans="1:39" x14ac:dyDescent="0.25">
      <c r="A15" s="38">
        <v>1190</v>
      </c>
      <c r="B15" s="38">
        <v>2170</v>
      </c>
      <c r="C15" s="45" t="s">
        <v>96</v>
      </c>
      <c r="D15" s="262">
        <f>+'32300'!E80</f>
        <v>0</v>
      </c>
      <c r="E15" s="262">
        <f>+'32300'!F80</f>
        <v>0</v>
      </c>
      <c r="F15" s="262">
        <f>+'32300'!G80</f>
        <v>0</v>
      </c>
      <c r="G15" s="47" t="s">
        <v>118</v>
      </c>
      <c r="H15" s="262">
        <f>+'32300'!E108</f>
        <v>0</v>
      </c>
      <c r="I15" s="238">
        <f>+'32300'!F108</f>
        <v>0</v>
      </c>
      <c r="J15" s="238">
        <f>+'32300'!G108</f>
        <v>0</v>
      </c>
      <c r="K15" s="46"/>
      <c r="L15" s="38">
        <v>4170</v>
      </c>
      <c r="M15" s="49"/>
      <c r="N15" s="50" t="s">
        <v>40</v>
      </c>
      <c r="O15" s="280">
        <f>+'32300'!E13</f>
        <v>0</v>
      </c>
      <c r="P15" s="281">
        <f>+'32300'!F13</f>
        <v>0</v>
      </c>
      <c r="Q15" s="238">
        <f>+'32300'!G13</f>
        <v>0</v>
      </c>
      <c r="S15" s="38">
        <v>3230</v>
      </c>
      <c r="T15" s="39" t="s">
        <v>157</v>
      </c>
      <c r="U15" s="289"/>
      <c r="V15" s="289">
        <f t="shared" ref="V15:V17" si="7">+I42</f>
        <v>0</v>
      </c>
      <c r="W15" s="289"/>
      <c r="X15" s="289"/>
      <c r="Y15" s="291">
        <f t="shared" si="6"/>
        <v>0</v>
      </c>
      <c r="AA15" s="38"/>
      <c r="AB15" s="39"/>
      <c r="AC15" s="295"/>
      <c r="AD15" s="267"/>
      <c r="AE15" s="295"/>
      <c r="AF15" s="267"/>
      <c r="AH15" s="38">
        <v>4160</v>
      </c>
      <c r="AI15" s="26"/>
      <c r="AJ15" s="27"/>
      <c r="AK15" s="51" t="s">
        <v>39</v>
      </c>
      <c r="AL15" s="289">
        <f t="shared" si="5"/>
        <v>0</v>
      </c>
      <c r="AM15" s="291">
        <f t="shared" si="5"/>
        <v>0</v>
      </c>
    </row>
    <row r="16" spans="1:39" x14ac:dyDescent="0.25">
      <c r="A16" s="38"/>
      <c r="B16" s="38">
        <v>2190</v>
      </c>
      <c r="C16" s="45"/>
      <c r="D16" s="262"/>
      <c r="E16" s="262"/>
      <c r="F16" s="262"/>
      <c r="G16" s="47" t="s">
        <v>119</v>
      </c>
      <c r="H16" s="262">
        <f>+'32300'!E109</f>
        <v>0</v>
      </c>
      <c r="I16" s="238">
        <f>+'32300'!F109</f>
        <v>0</v>
      </c>
      <c r="J16" s="238">
        <f>+'32300'!G109</f>
        <v>0</v>
      </c>
      <c r="K16" s="46"/>
      <c r="L16" s="6">
        <v>4200</v>
      </c>
      <c r="M16" s="49"/>
      <c r="N16" s="50"/>
      <c r="O16" s="280"/>
      <c r="P16" s="281"/>
      <c r="Q16" s="238"/>
      <c r="S16" s="38">
        <v>3240</v>
      </c>
      <c r="T16" s="39" t="s">
        <v>138</v>
      </c>
      <c r="U16" s="289"/>
      <c r="V16" s="289">
        <f t="shared" si="7"/>
        <v>0</v>
      </c>
      <c r="W16" s="289"/>
      <c r="X16" s="289"/>
      <c r="Y16" s="291">
        <f t="shared" si="6"/>
        <v>0</v>
      </c>
      <c r="AA16" s="6">
        <v>1200</v>
      </c>
      <c r="AB16" s="40" t="s">
        <v>98</v>
      </c>
      <c r="AC16" s="296">
        <f>IF(E30&gt;D30,E30-D30,0)</f>
        <v>0</v>
      </c>
      <c r="AD16" s="297">
        <f>IF(D30&gt;E30,D30-E30,0)</f>
        <v>0</v>
      </c>
      <c r="AE16" s="296">
        <f>IF(F30&gt;E30,F30-E30,0)</f>
        <v>0</v>
      </c>
      <c r="AF16" s="297">
        <f>IF(E30&gt;F30,E30-F30,0)</f>
        <v>0</v>
      </c>
      <c r="AH16" s="38">
        <v>4170</v>
      </c>
      <c r="AI16" s="26"/>
      <c r="AJ16" s="27"/>
      <c r="AK16" s="51" t="s">
        <v>40</v>
      </c>
      <c r="AL16" s="289">
        <f t="shared" si="5"/>
        <v>0</v>
      </c>
      <c r="AM16" s="291">
        <f t="shared" si="5"/>
        <v>0</v>
      </c>
    </row>
    <row r="17" spans="1:39" x14ac:dyDescent="0.25">
      <c r="A17" s="38"/>
      <c r="B17" s="38"/>
      <c r="C17" s="52" t="s">
        <v>97</v>
      </c>
      <c r="D17" s="263">
        <f>SUM(D9:D15)</f>
        <v>0</v>
      </c>
      <c r="E17" s="263">
        <f>SUM(E9:E15)</f>
        <v>0</v>
      </c>
      <c r="F17" s="263">
        <f>SUM(F9:F15)</f>
        <v>0</v>
      </c>
      <c r="G17" s="47"/>
      <c r="H17" s="264"/>
      <c r="I17" s="236"/>
      <c r="J17" s="265"/>
      <c r="K17" s="35"/>
      <c r="L17" s="38">
        <v>4210</v>
      </c>
      <c r="M17" s="36" t="s">
        <v>41</v>
      </c>
      <c r="N17" s="21"/>
      <c r="O17" s="312">
        <f>SUM(O18:O19)</f>
        <v>0</v>
      </c>
      <c r="P17" s="313">
        <f>SUM(P18:P19)</f>
        <v>0</v>
      </c>
      <c r="Q17" s="236">
        <f>SUM(Q18:Q19)</f>
        <v>0</v>
      </c>
      <c r="S17" s="38">
        <v>3250</v>
      </c>
      <c r="T17" s="39" t="s">
        <v>139</v>
      </c>
      <c r="U17" s="289" t="s">
        <v>156</v>
      </c>
      <c r="V17" s="289">
        <f t="shared" si="7"/>
        <v>0</v>
      </c>
      <c r="W17" s="289"/>
      <c r="X17" s="289"/>
      <c r="Y17" s="291">
        <f t="shared" si="6"/>
        <v>0</v>
      </c>
      <c r="AA17" s="38">
        <v>1210</v>
      </c>
      <c r="AB17" s="39" t="s">
        <v>99</v>
      </c>
      <c r="AC17" s="269">
        <f t="shared" ref="AC17:AC25" si="8">IF(E20&gt;D20,E20-D20,0)</f>
        <v>0</v>
      </c>
      <c r="AD17" s="265">
        <f t="shared" ref="AD17:AD25" si="9">IF(D20&gt;E20,D20-E20,0)</f>
        <v>0</v>
      </c>
      <c r="AE17" s="269">
        <f t="shared" ref="AE17:AE25" si="10">IF(F20&gt;E20,F20-E20,0)</f>
        <v>0</v>
      </c>
      <c r="AF17" s="265">
        <f t="shared" ref="AF17:AF25" si="11">IF(E20&gt;F20,E20-F20,0)</f>
        <v>0</v>
      </c>
      <c r="AH17" s="38">
        <v>4210</v>
      </c>
      <c r="AI17" s="26"/>
      <c r="AJ17" s="27"/>
      <c r="AK17" s="57" t="s">
        <v>158</v>
      </c>
      <c r="AL17" s="289">
        <f t="shared" ref="AL17:AM19" si="12">+O18</f>
        <v>0</v>
      </c>
      <c r="AM17" s="291">
        <f t="shared" si="12"/>
        <v>0</v>
      </c>
    </row>
    <row r="18" spans="1:39" x14ac:dyDescent="0.25">
      <c r="A18" s="38"/>
      <c r="B18" s="38"/>
      <c r="C18" s="15"/>
      <c r="D18" s="266"/>
      <c r="E18" s="266"/>
      <c r="F18" s="266"/>
      <c r="G18" s="54" t="s">
        <v>120</v>
      </c>
      <c r="H18" s="263">
        <f>SUM(H9:H16)</f>
        <v>0</v>
      </c>
      <c r="I18" s="242">
        <f>SUM(I9:I16)</f>
        <v>0</v>
      </c>
      <c r="J18" s="242">
        <f>SUM(J9:J16)</f>
        <v>0</v>
      </c>
      <c r="K18" s="53"/>
      <c r="L18" s="38">
        <v>4220</v>
      </c>
      <c r="M18" s="49"/>
      <c r="N18" s="50" t="s">
        <v>42</v>
      </c>
      <c r="O18" s="280">
        <f>+'32300'!E15</f>
        <v>0</v>
      </c>
      <c r="P18" s="281">
        <f>+'32300'!F15</f>
        <v>0</v>
      </c>
      <c r="Q18" s="238">
        <f>+'32300'!G15</f>
        <v>0</v>
      </c>
      <c r="S18" s="38"/>
      <c r="T18" s="39"/>
      <c r="U18" s="289"/>
      <c r="V18" s="289"/>
      <c r="W18" s="289"/>
      <c r="X18" s="289"/>
      <c r="Y18" s="291"/>
      <c r="AA18" s="38">
        <v>1220</v>
      </c>
      <c r="AB18" s="39" t="s">
        <v>100</v>
      </c>
      <c r="AC18" s="269">
        <f t="shared" si="8"/>
        <v>0</v>
      </c>
      <c r="AD18" s="265">
        <f t="shared" si="9"/>
        <v>0</v>
      </c>
      <c r="AE18" s="269">
        <f t="shared" si="10"/>
        <v>0</v>
      </c>
      <c r="AF18" s="265">
        <f t="shared" si="11"/>
        <v>0</v>
      </c>
      <c r="AH18" s="38">
        <v>4220</v>
      </c>
      <c r="AI18" s="26"/>
      <c r="AJ18" s="27"/>
      <c r="AK18" s="57" t="s">
        <v>159</v>
      </c>
      <c r="AL18" s="289">
        <f t="shared" si="12"/>
        <v>0</v>
      </c>
      <c r="AM18" s="291">
        <f t="shared" si="12"/>
        <v>0</v>
      </c>
    </row>
    <row r="19" spans="1:39" ht="22.5" x14ac:dyDescent="0.25">
      <c r="A19" s="6">
        <v>1200</v>
      </c>
      <c r="B19" s="38"/>
      <c r="C19" s="15" t="s">
        <v>98</v>
      </c>
      <c r="D19" s="266"/>
      <c r="E19" s="266"/>
      <c r="F19" s="266"/>
      <c r="G19" s="17"/>
      <c r="H19" s="264"/>
      <c r="I19" s="236"/>
      <c r="J19" s="267"/>
      <c r="K19" s="55"/>
      <c r="L19" s="6">
        <v>4300</v>
      </c>
      <c r="M19" s="49"/>
      <c r="N19" s="50" t="s">
        <v>43</v>
      </c>
      <c r="O19" s="280">
        <f>+'32300'!E16</f>
        <v>0</v>
      </c>
      <c r="P19" s="281">
        <f>+'32300'!F16</f>
        <v>0</v>
      </c>
      <c r="Q19" s="238">
        <f>+'32300'!G16</f>
        <v>0</v>
      </c>
      <c r="S19" s="38"/>
      <c r="T19" s="187" t="s">
        <v>211</v>
      </c>
      <c r="U19" s="289" t="s">
        <v>156</v>
      </c>
      <c r="V19" s="288"/>
      <c r="W19" s="289"/>
      <c r="X19" s="288">
        <f>SUM(X20:X21)</f>
        <v>0</v>
      </c>
      <c r="Y19" s="290">
        <f>SUM(U19:X19)</f>
        <v>0</v>
      </c>
      <c r="AA19" s="38">
        <v>1230</v>
      </c>
      <c r="AB19" s="39" t="s">
        <v>101</v>
      </c>
      <c r="AC19" s="269">
        <f t="shared" si="8"/>
        <v>0</v>
      </c>
      <c r="AD19" s="265">
        <f t="shared" si="9"/>
        <v>0</v>
      </c>
      <c r="AE19" s="269">
        <f t="shared" si="10"/>
        <v>0</v>
      </c>
      <c r="AF19" s="265">
        <f t="shared" si="11"/>
        <v>0</v>
      </c>
      <c r="AI19" s="26"/>
      <c r="AJ19" s="27"/>
      <c r="AK19" s="51" t="s">
        <v>160</v>
      </c>
      <c r="AL19" s="289">
        <f t="shared" si="12"/>
        <v>0</v>
      </c>
      <c r="AM19" s="291">
        <f t="shared" si="12"/>
        <v>0</v>
      </c>
    </row>
    <row r="20" spans="1:39" x14ac:dyDescent="0.25">
      <c r="A20" s="38">
        <v>1210</v>
      </c>
      <c r="B20" s="6">
        <v>2200</v>
      </c>
      <c r="C20" s="45" t="s">
        <v>99</v>
      </c>
      <c r="D20" s="262">
        <f>+'32300'!E85</f>
        <v>0</v>
      </c>
      <c r="E20" s="262">
        <f>+'32300'!F85</f>
        <v>0</v>
      </c>
      <c r="F20" s="262">
        <f>+'32300'!G85</f>
        <v>0</v>
      </c>
      <c r="G20" s="17" t="s">
        <v>121</v>
      </c>
      <c r="H20" s="262"/>
      <c r="I20" s="238"/>
      <c r="J20" s="238"/>
      <c r="K20" s="46"/>
      <c r="L20" s="38">
        <v>4310</v>
      </c>
      <c r="M20" s="36" t="s">
        <v>44</v>
      </c>
      <c r="N20" s="21"/>
      <c r="O20" s="312">
        <f>SUM(O21:O26)</f>
        <v>0</v>
      </c>
      <c r="P20" s="313">
        <f>SUM(P21:P26)</f>
        <v>0</v>
      </c>
      <c r="Q20" s="236">
        <f>SUM(Q21:Q26)</f>
        <v>0</v>
      </c>
      <c r="S20" s="38">
        <v>3310</v>
      </c>
      <c r="T20" s="39" t="s">
        <v>141</v>
      </c>
      <c r="U20" s="289" t="s">
        <v>156</v>
      </c>
      <c r="V20" s="292"/>
      <c r="W20" s="289"/>
      <c r="X20" s="289">
        <f>+I47</f>
        <v>0</v>
      </c>
      <c r="Y20" s="291">
        <f>SUM(U20:X20)</f>
        <v>0</v>
      </c>
      <c r="AA20" s="38">
        <v>1240</v>
      </c>
      <c r="AB20" s="39" t="s">
        <v>102</v>
      </c>
      <c r="AC20" s="269">
        <f t="shared" si="8"/>
        <v>0</v>
      </c>
      <c r="AD20" s="265">
        <f t="shared" si="9"/>
        <v>0</v>
      </c>
      <c r="AE20" s="269">
        <f t="shared" si="10"/>
        <v>0</v>
      </c>
      <c r="AF20" s="265">
        <f t="shared" si="11"/>
        <v>0</v>
      </c>
      <c r="AI20" s="26"/>
      <c r="AJ20" s="42" t="s">
        <v>161</v>
      </c>
      <c r="AK20" s="42"/>
      <c r="AL20" s="288">
        <f>SUM(AL21:AL36)</f>
        <v>0</v>
      </c>
      <c r="AM20" s="290">
        <f>SUM(AM21:AM36)</f>
        <v>0</v>
      </c>
    </row>
    <row r="21" spans="1:39" x14ac:dyDescent="0.25">
      <c r="A21" s="38">
        <v>1220</v>
      </c>
      <c r="B21" s="38">
        <v>2210</v>
      </c>
      <c r="C21" s="45" t="s">
        <v>100</v>
      </c>
      <c r="D21" s="262">
        <f>+'32300'!E86</f>
        <v>0</v>
      </c>
      <c r="E21" s="262">
        <f>+'32300'!F86</f>
        <v>0</v>
      </c>
      <c r="F21" s="262">
        <f>+'32300'!G86</f>
        <v>0</v>
      </c>
      <c r="G21" s="47" t="s">
        <v>122</v>
      </c>
      <c r="H21" s="262">
        <f>+'32300'!E114</f>
        <v>0</v>
      </c>
      <c r="I21" s="238">
        <f>+'32300'!F114</f>
        <v>0</v>
      </c>
      <c r="J21" s="238">
        <f>+'32300'!G114</f>
        <v>0</v>
      </c>
      <c r="K21" s="46"/>
      <c r="L21" s="38">
        <v>4320</v>
      </c>
      <c r="M21" s="49"/>
      <c r="N21" s="50" t="s">
        <v>45</v>
      </c>
      <c r="O21" s="280">
        <f>+'32300'!E18</f>
        <v>0</v>
      </c>
      <c r="P21" s="281">
        <f>+'32300'!F18</f>
        <v>0</v>
      </c>
      <c r="Q21" s="238">
        <f>+'32300'!G18</f>
        <v>0</v>
      </c>
      <c r="S21" s="38">
        <v>3320</v>
      </c>
      <c r="T21" s="39" t="s">
        <v>142</v>
      </c>
      <c r="U21" s="289" t="s">
        <v>156</v>
      </c>
      <c r="V21" s="292"/>
      <c r="W21" s="289"/>
      <c r="X21" s="289">
        <f>+I48</f>
        <v>0</v>
      </c>
      <c r="Y21" s="291">
        <f>SUM(U21:X21)</f>
        <v>0</v>
      </c>
      <c r="AA21" s="38">
        <v>1250</v>
      </c>
      <c r="AB21" s="39" t="s">
        <v>103</v>
      </c>
      <c r="AC21" s="269">
        <f t="shared" si="8"/>
        <v>0</v>
      </c>
      <c r="AD21" s="265">
        <f t="shared" si="9"/>
        <v>0</v>
      </c>
      <c r="AE21" s="269">
        <f t="shared" si="10"/>
        <v>0</v>
      </c>
      <c r="AF21" s="265">
        <f t="shared" si="11"/>
        <v>0</v>
      </c>
      <c r="AH21" s="38">
        <v>5110</v>
      </c>
      <c r="AI21" s="26"/>
      <c r="AJ21" s="27"/>
      <c r="AK21" s="57" t="s">
        <v>53</v>
      </c>
      <c r="AL21" s="289">
        <f t="shared" ref="AL21:AM23" si="13">+O31</f>
        <v>0</v>
      </c>
      <c r="AM21" s="291">
        <f t="shared" si="13"/>
        <v>0</v>
      </c>
    </row>
    <row r="22" spans="1:39" ht="22.5" x14ac:dyDescent="0.25">
      <c r="A22" s="38">
        <v>1230</v>
      </c>
      <c r="B22" s="38">
        <v>2220</v>
      </c>
      <c r="C22" s="45" t="s">
        <v>101</v>
      </c>
      <c r="D22" s="262">
        <f>+'32300'!E87</f>
        <v>0</v>
      </c>
      <c r="E22" s="262">
        <f>+'32300'!F87</f>
        <v>0</v>
      </c>
      <c r="F22" s="262">
        <f>+'32300'!G87</f>
        <v>0</v>
      </c>
      <c r="G22" s="47" t="s">
        <v>123</v>
      </c>
      <c r="H22" s="262">
        <f>+'32300'!E115</f>
        <v>0</v>
      </c>
      <c r="I22" s="238">
        <f>+'32300'!F115</f>
        <v>0</v>
      </c>
      <c r="J22" s="238">
        <f>+'32300'!G115</f>
        <v>0</v>
      </c>
      <c r="K22" s="46"/>
      <c r="L22" s="38">
        <v>4330</v>
      </c>
      <c r="M22" s="49"/>
      <c r="N22" s="50" t="s">
        <v>46</v>
      </c>
      <c r="O22" s="280">
        <f>+'32300'!E19</f>
        <v>0</v>
      </c>
      <c r="P22" s="281">
        <f>+'32300'!F19</f>
        <v>0</v>
      </c>
      <c r="Q22" s="238">
        <f>+'32300'!G19</f>
        <v>0</v>
      </c>
      <c r="S22" s="24">
        <v>900003</v>
      </c>
      <c r="T22" s="39"/>
      <c r="U22" s="289"/>
      <c r="V22" s="292"/>
      <c r="W22" s="289"/>
      <c r="X22" s="289"/>
      <c r="Y22" s="291"/>
      <c r="AA22" s="38">
        <v>1260</v>
      </c>
      <c r="AB22" s="39" t="s">
        <v>104</v>
      </c>
      <c r="AC22" s="269">
        <f t="shared" si="8"/>
        <v>0</v>
      </c>
      <c r="AD22" s="265">
        <f t="shared" si="9"/>
        <v>0</v>
      </c>
      <c r="AE22" s="269">
        <f t="shared" si="10"/>
        <v>0</v>
      </c>
      <c r="AF22" s="265">
        <f t="shared" si="11"/>
        <v>0</v>
      </c>
      <c r="AH22" s="38">
        <v>5120</v>
      </c>
      <c r="AI22" s="26"/>
      <c r="AJ22" s="27"/>
      <c r="AK22" s="57" t="s">
        <v>54</v>
      </c>
      <c r="AL22" s="289">
        <f t="shared" si="13"/>
        <v>0</v>
      </c>
      <c r="AM22" s="291">
        <f t="shared" si="13"/>
        <v>0</v>
      </c>
    </row>
    <row r="23" spans="1:39" x14ac:dyDescent="0.25">
      <c r="A23" s="38">
        <v>1240</v>
      </c>
      <c r="B23" s="38">
        <v>2230</v>
      </c>
      <c r="C23" s="45" t="s">
        <v>102</v>
      </c>
      <c r="D23" s="262">
        <f>+'32300'!E88</f>
        <v>0</v>
      </c>
      <c r="E23" s="262">
        <f>+'32300'!F88</f>
        <v>0</v>
      </c>
      <c r="F23" s="262">
        <f>+'32300'!G88</f>
        <v>0</v>
      </c>
      <c r="G23" s="47" t="s">
        <v>124</v>
      </c>
      <c r="H23" s="262">
        <f>+'32300'!E116</f>
        <v>0</v>
      </c>
      <c r="I23" s="238">
        <f>+'32300'!F116</f>
        <v>0</v>
      </c>
      <c r="J23" s="238">
        <f>+'32300'!G116</f>
        <v>0</v>
      </c>
      <c r="K23" s="46"/>
      <c r="L23" s="38">
        <v>4340</v>
      </c>
      <c r="M23" s="49"/>
      <c r="N23" s="50" t="s">
        <v>47</v>
      </c>
      <c r="O23" s="280">
        <f>+'32300'!E20</f>
        <v>0</v>
      </c>
      <c r="P23" s="281">
        <f>+'32300'!F20</f>
        <v>0</v>
      </c>
      <c r="Q23" s="238">
        <f>+'32300'!G20</f>
        <v>0</v>
      </c>
      <c r="S23" s="24"/>
      <c r="T23" s="25" t="s">
        <v>212</v>
      </c>
      <c r="U23" s="288">
        <f>+U7</f>
        <v>0</v>
      </c>
      <c r="V23" s="288">
        <f>+V7+V12+V19</f>
        <v>0</v>
      </c>
      <c r="W23" s="288">
        <f>+W7+W12+W19</f>
        <v>0</v>
      </c>
      <c r="X23" s="288">
        <f>+X7+X12+X19</f>
        <v>0</v>
      </c>
      <c r="Y23" s="290">
        <f>+Y7+Y12+Y19</f>
        <v>0</v>
      </c>
      <c r="AA23" s="38">
        <v>1270</v>
      </c>
      <c r="AB23" s="39" t="s">
        <v>105</v>
      </c>
      <c r="AC23" s="269">
        <f t="shared" si="8"/>
        <v>0</v>
      </c>
      <c r="AD23" s="265">
        <f t="shared" si="9"/>
        <v>0</v>
      </c>
      <c r="AE23" s="269">
        <f t="shared" si="10"/>
        <v>0</v>
      </c>
      <c r="AF23" s="265">
        <f t="shared" si="11"/>
        <v>0</v>
      </c>
      <c r="AH23" s="38">
        <v>5130</v>
      </c>
      <c r="AI23" s="26"/>
      <c r="AJ23" s="27"/>
      <c r="AK23" s="57" t="s">
        <v>55</v>
      </c>
      <c r="AL23" s="289">
        <f t="shared" si="13"/>
        <v>0</v>
      </c>
      <c r="AM23" s="291">
        <f t="shared" si="13"/>
        <v>0</v>
      </c>
    </row>
    <row r="24" spans="1:39" x14ac:dyDescent="0.25">
      <c r="A24" s="38">
        <v>1250</v>
      </c>
      <c r="B24" s="38">
        <v>2240</v>
      </c>
      <c r="C24" s="45" t="s">
        <v>103</v>
      </c>
      <c r="D24" s="262">
        <f>+'32300'!E89</f>
        <v>0</v>
      </c>
      <c r="E24" s="262">
        <f>+'32300'!F89</f>
        <v>0</v>
      </c>
      <c r="F24" s="262">
        <f>+'32300'!G89</f>
        <v>0</v>
      </c>
      <c r="G24" s="47" t="s">
        <v>125</v>
      </c>
      <c r="H24" s="262">
        <f>+'32300'!E117</f>
        <v>0</v>
      </c>
      <c r="I24" s="238">
        <f>+'32300'!F117</f>
        <v>0</v>
      </c>
      <c r="J24" s="238">
        <f>+'32300'!G117</f>
        <v>0</v>
      </c>
      <c r="K24" s="46"/>
      <c r="L24" s="38">
        <v>4390</v>
      </c>
      <c r="M24" s="49"/>
      <c r="N24" s="50" t="s">
        <v>48</v>
      </c>
      <c r="O24" s="280">
        <f>+'32300'!E21</f>
        <v>0</v>
      </c>
      <c r="P24" s="281">
        <f>+'32300'!F21</f>
        <v>0</v>
      </c>
      <c r="Q24" s="238">
        <f>+'32300'!G21</f>
        <v>0</v>
      </c>
      <c r="S24" s="24"/>
      <c r="T24" s="25"/>
      <c r="U24" s="288"/>
      <c r="V24" s="288"/>
      <c r="W24" s="288"/>
      <c r="X24" s="288"/>
      <c r="Y24" s="290"/>
      <c r="AA24" s="38">
        <v>1280</v>
      </c>
      <c r="AB24" s="39" t="s">
        <v>106</v>
      </c>
      <c r="AC24" s="269">
        <f t="shared" si="8"/>
        <v>0</v>
      </c>
      <c r="AD24" s="265">
        <f t="shared" si="9"/>
        <v>0</v>
      </c>
      <c r="AE24" s="269">
        <f t="shared" si="10"/>
        <v>0</v>
      </c>
      <c r="AF24" s="265">
        <f t="shared" si="11"/>
        <v>0</v>
      </c>
      <c r="AH24" s="38">
        <v>5210</v>
      </c>
      <c r="AI24" s="26"/>
      <c r="AJ24" s="27"/>
      <c r="AK24" s="57" t="s">
        <v>57</v>
      </c>
      <c r="AL24" s="289">
        <f t="shared" ref="AL24:AL32" si="14">+O35</f>
        <v>0</v>
      </c>
      <c r="AM24" s="291">
        <f t="shared" ref="AM24:AM32" si="15">+P35</f>
        <v>0</v>
      </c>
    </row>
    <row r="25" spans="1:39" ht="22.5" x14ac:dyDescent="0.25">
      <c r="A25" s="38">
        <v>1260</v>
      </c>
      <c r="B25" s="38">
        <v>2250</v>
      </c>
      <c r="C25" s="45" t="s">
        <v>104</v>
      </c>
      <c r="D25" s="262">
        <f>+'32300'!E90</f>
        <v>0</v>
      </c>
      <c r="E25" s="262">
        <f>+'32300'!F90</f>
        <v>0</v>
      </c>
      <c r="F25" s="262">
        <f>+'32300'!G90</f>
        <v>0</v>
      </c>
      <c r="G25" s="50" t="s">
        <v>126</v>
      </c>
      <c r="H25" s="262">
        <f>+'32300'!E118</f>
        <v>0</v>
      </c>
      <c r="I25" s="238">
        <f>+'32300'!F118</f>
        <v>0</v>
      </c>
      <c r="J25" s="238">
        <f>+'32300'!G118</f>
        <v>0</v>
      </c>
      <c r="K25" s="46"/>
      <c r="L25" s="38"/>
      <c r="M25" s="49"/>
      <c r="N25" s="50" t="s">
        <v>49</v>
      </c>
      <c r="O25" s="280">
        <f>+'32300'!E22</f>
        <v>0</v>
      </c>
      <c r="P25" s="281">
        <f>+'32300'!F22</f>
        <v>0</v>
      </c>
      <c r="Q25" s="238">
        <f>+'32300'!G22</f>
        <v>0</v>
      </c>
      <c r="S25" s="24">
        <v>900004</v>
      </c>
      <c r="T25" s="25" t="s">
        <v>213</v>
      </c>
      <c r="U25" s="288">
        <f>SUM(U26:U28)</f>
        <v>0</v>
      </c>
      <c r="V25" s="289"/>
      <c r="W25" s="289"/>
      <c r="X25" s="288"/>
      <c r="Y25" s="290">
        <f>SUM(U25:X25)</f>
        <v>0</v>
      </c>
      <c r="AA25" s="38">
        <v>1290</v>
      </c>
      <c r="AB25" s="39" t="s">
        <v>107</v>
      </c>
      <c r="AC25" s="269">
        <f t="shared" si="8"/>
        <v>0</v>
      </c>
      <c r="AD25" s="265">
        <f t="shared" si="9"/>
        <v>0</v>
      </c>
      <c r="AE25" s="269">
        <f t="shared" si="10"/>
        <v>0</v>
      </c>
      <c r="AF25" s="265">
        <f t="shared" si="11"/>
        <v>0</v>
      </c>
      <c r="AH25" s="38">
        <v>5220</v>
      </c>
      <c r="AI25" s="26"/>
      <c r="AJ25" s="27"/>
      <c r="AK25" s="57" t="s">
        <v>162</v>
      </c>
      <c r="AL25" s="289">
        <f t="shared" si="14"/>
        <v>0</v>
      </c>
      <c r="AM25" s="291">
        <f t="shared" si="15"/>
        <v>0</v>
      </c>
    </row>
    <row r="26" spans="1:39" x14ac:dyDescent="0.25">
      <c r="A26" s="38">
        <v>1270</v>
      </c>
      <c r="B26" s="38">
        <v>2260</v>
      </c>
      <c r="C26" s="45" t="s">
        <v>105</v>
      </c>
      <c r="D26" s="262">
        <f>+'32300'!E91</f>
        <v>0</v>
      </c>
      <c r="E26" s="262">
        <f>+'32300'!F91</f>
        <v>0</v>
      </c>
      <c r="F26" s="262">
        <f>+'32300'!G91</f>
        <v>0</v>
      </c>
      <c r="G26" s="47" t="s">
        <v>127</v>
      </c>
      <c r="H26" s="262">
        <f>+'32300'!E119</f>
        <v>0</v>
      </c>
      <c r="I26" s="238">
        <f>+'32300'!F119</f>
        <v>0</v>
      </c>
      <c r="J26" s="238">
        <f>+'32300'!G119</f>
        <v>0</v>
      </c>
      <c r="K26" s="46"/>
      <c r="L26" s="38"/>
      <c r="M26" s="49"/>
      <c r="N26" s="50"/>
      <c r="O26" s="280"/>
      <c r="P26" s="281"/>
      <c r="Q26" s="238"/>
      <c r="S26" s="38">
        <v>3110</v>
      </c>
      <c r="T26" s="39" t="s">
        <v>68</v>
      </c>
      <c r="U26" s="289">
        <f>+H35-I35</f>
        <v>0</v>
      </c>
      <c r="V26" s="289"/>
      <c r="W26" s="289"/>
      <c r="X26" s="289"/>
      <c r="Y26" s="291">
        <f>SUM(U26:X26)</f>
        <v>0</v>
      </c>
      <c r="AA26" s="38"/>
      <c r="AB26" s="61"/>
      <c r="AC26" s="295"/>
      <c r="AD26" s="267"/>
      <c r="AE26" s="295"/>
      <c r="AF26" s="267"/>
      <c r="AH26" s="38">
        <v>5230</v>
      </c>
      <c r="AI26" s="26"/>
      <c r="AJ26" s="27"/>
      <c r="AK26" s="57" t="s">
        <v>163</v>
      </c>
      <c r="AL26" s="289">
        <f t="shared" si="14"/>
        <v>0</v>
      </c>
      <c r="AM26" s="291">
        <f t="shared" si="15"/>
        <v>0</v>
      </c>
    </row>
    <row r="27" spans="1:39" ht="22.5" x14ac:dyDescent="0.25">
      <c r="A27" s="38">
        <v>1280</v>
      </c>
      <c r="B27" s="38"/>
      <c r="C27" s="45" t="s">
        <v>106</v>
      </c>
      <c r="D27" s="262">
        <f>+'32300'!E92</f>
        <v>0</v>
      </c>
      <c r="E27" s="262">
        <f>+'32300'!F92</f>
        <v>0</v>
      </c>
      <c r="F27" s="262">
        <f>+'32300'!G92</f>
        <v>0</v>
      </c>
      <c r="G27" s="47"/>
      <c r="H27" s="262"/>
      <c r="I27" s="238"/>
      <c r="J27" s="265"/>
      <c r="K27" s="35"/>
      <c r="L27" s="38"/>
      <c r="M27" s="58" t="s">
        <v>50</v>
      </c>
      <c r="N27" s="59"/>
      <c r="O27" s="314">
        <f>+O8+O17+O20</f>
        <v>0</v>
      </c>
      <c r="P27" s="315">
        <f>+P8+P17+P20</f>
        <v>0</v>
      </c>
      <c r="Q27" s="240">
        <f>+Q8+Q17+Q20</f>
        <v>0</v>
      </c>
      <c r="S27" s="38">
        <v>3120</v>
      </c>
      <c r="T27" s="39" t="s">
        <v>132</v>
      </c>
      <c r="U27" s="289">
        <f t="shared" ref="U27:U28" si="16">+H36-I36</f>
        <v>0</v>
      </c>
      <c r="V27" s="289"/>
      <c r="W27" s="289"/>
      <c r="X27" s="289"/>
      <c r="Y27" s="291">
        <f>SUM(U27:X27)</f>
        <v>0</v>
      </c>
      <c r="AA27" s="6">
        <v>2000</v>
      </c>
      <c r="AB27" s="25" t="s">
        <v>110</v>
      </c>
      <c r="AC27" s="295">
        <f>IF(H30&gt;I30,H30-I30,0)</f>
        <v>0</v>
      </c>
      <c r="AD27" s="267">
        <f>IF(I30&gt;H30,I30-H30,0)</f>
        <v>0</v>
      </c>
      <c r="AE27" s="295">
        <f>IF(I30&gt;J30,I30-J30,0)</f>
        <v>0</v>
      </c>
      <c r="AF27" s="267">
        <f>IF(J30&gt;I30,J30-I30,0)</f>
        <v>0</v>
      </c>
      <c r="AH27" s="38">
        <v>5240</v>
      </c>
      <c r="AI27" s="26"/>
      <c r="AJ27" s="27"/>
      <c r="AK27" s="57" t="s">
        <v>60</v>
      </c>
      <c r="AL27" s="289">
        <f t="shared" si="14"/>
        <v>0</v>
      </c>
      <c r="AM27" s="291">
        <f t="shared" si="15"/>
        <v>0</v>
      </c>
    </row>
    <row r="28" spans="1:39" x14ac:dyDescent="0.25">
      <c r="A28" s="38">
        <v>1290</v>
      </c>
      <c r="B28" s="38"/>
      <c r="C28" s="45" t="s">
        <v>107</v>
      </c>
      <c r="D28" s="262">
        <f>+'32300'!E93</f>
        <v>0</v>
      </c>
      <c r="E28" s="262">
        <f>+'32300'!F93</f>
        <v>0</v>
      </c>
      <c r="F28" s="262">
        <f>+'32300'!G93</f>
        <v>0</v>
      </c>
      <c r="G28" s="54" t="s">
        <v>128</v>
      </c>
      <c r="H28" s="263">
        <f>SUM(H20:H26)</f>
        <v>0</v>
      </c>
      <c r="I28" s="242">
        <f>SUM(I20:I26)</f>
        <v>0</v>
      </c>
      <c r="J28" s="242">
        <f>SUM(J20:J26)</f>
        <v>0</v>
      </c>
      <c r="K28" s="53"/>
      <c r="L28" s="6">
        <v>5000</v>
      </c>
      <c r="M28" s="49"/>
      <c r="N28" s="21"/>
      <c r="O28" s="280"/>
      <c r="P28" s="281"/>
      <c r="Q28" s="238"/>
      <c r="S28" s="38">
        <v>3130</v>
      </c>
      <c r="T28" s="39" t="s">
        <v>133</v>
      </c>
      <c r="U28" s="289">
        <f t="shared" si="16"/>
        <v>0</v>
      </c>
      <c r="V28" s="289"/>
      <c r="W28" s="289"/>
      <c r="X28" s="289"/>
      <c r="Y28" s="291">
        <f>SUM(U28:X28)</f>
        <v>0</v>
      </c>
      <c r="AA28" s="6">
        <v>2100</v>
      </c>
      <c r="AB28" s="40" t="s">
        <v>111</v>
      </c>
      <c r="AC28" s="296">
        <f>IF(H18&gt;I18,H18-I18,0)</f>
        <v>0</v>
      </c>
      <c r="AD28" s="297">
        <f>IF(I18&gt;H18,I18-H18,0)</f>
        <v>0</v>
      </c>
      <c r="AE28" s="296">
        <f>IF(I18&gt;J18,I18-J18,0)</f>
        <v>0</v>
      </c>
      <c r="AF28" s="297">
        <f>IF(J18&gt;I18,J18-I18,0)</f>
        <v>0</v>
      </c>
      <c r="AH28" s="38">
        <v>5250</v>
      </c>
      <c r="AI28" s="26"/>
      <c r="AJ28" s="27"/>
      <c r="AK28" s="57" t="s">
        <v>61</v>
      </c>
      <c r="AL28" s="289">
        <f t="shared" si="14"/>
        <v>0</v>
      </c>
      <c r="AM28" s="291">
        <f t="shared" si="15"/>
        <v>0</v>
      </c>
    </row>
    <row r="29" spans="1:39" x14ac:dyDescent="0.25">
      <c r="B29" s="38"/>
      <c r="C29" s="45"/>
      <c r="D29" s="262"/>
      <c r="E29" s="262"/>
      <c r="F29" s="266"/>
      <c r="G29" s="47"/>
      <c r="H29" s="264"/>
      <c r="I29" s="236"/>
      <c r="J29" s="267"/>
      <c r="K29" s="55"/>
      <c r="L29" s="6">
        <v>5100</v>
      </c>
      <c r="M29" s="20" t="s">
        <v>51</v>
      </c>
      <c r="N29" s="21"/>
      <c r="O29" s="280"/>
      <c r="P29" s="281"/>
      <c r="Q29" s="238"/>
      <c r="S29" s="38"/>
      <c r="T29" s="39"/>
      <c r="U29" s="289"/>
      <c r="V29" s="289"/>
      <c r="W29" s="289"/>
      <c r="X29" s="289"/>
      <c r="Y29" s="291"/>
      <c r="AA29" s="38">
        <v>2110</v>
      </c>
      <c r="AB29" s="39" t="s">
        <v>112</v>
      </c>
      <c r="AC29" s="269">
        <f t="shared" ref="AC29:AC36" si="17">IF(H9&gt;I9,H9-I9,0)</f>
        <v>0</v>
      </c>
      <c r="AD29" s="265">
        <f t="shared" ref="AD29:AD36" si="18">IF(I9&gt;H9,I9-H9,0)</f>
        <v>0</v>
      </c>
      <c r="AE29" s="269">
        <f t="shared" ref="AE29:AE36" si="19">IF(I9&gt;J9,I9-J9,0)</f>
        <v>0</v>
      </c>
      <c r="AF29" s="265">
        <f t="shared" ref="AF29:AF36" si="20">IF(J9&gt;I9,J9-I9,0)</f>
        <v>0</v>
      </c>
      <c r="AH29" s="38">
        <v>5260</v>
      </c>
      <c r="AI29" s="26"/>
      <c r="AJ29" s="27"/>
      <c r="AK29" s="57" t="s">
        <v>62</v>
      </c>
      <c r="AL29" s="289">
        <f t="shared" si="14"/>
        <v>0</v>
      </c>
      <c r="AM29" s="291">
        <f t="shared" si="15"/>
        <v>0</v>
      </c>
    </row>
    <row r="30" spans="1:39" x14ac:dyDescent="0.25">
      <c r="B30" s="38"/>
      <c r="C30" s="52" t="s">
        <v>108</v>
      </c>
      <c r="D30" s="263">
        <f>SUM(D20:D28)</f>
        <v>0</v>
      </c>
      <c r="E30" s="263">
        <f>SUM(E20:E28)</f>
        <v>0</v>
      </c>
      <c r="F30" s="263">
        <f>SUM(F20:F28)</f>
        <v>0</v>
      </c>
      <c r="G30" s="62" t="s">
        <v>129</v>
      </c>
      <c r="H30" s="268">
        <f>+H28+H18</f>
        <v>0</v>
      </c>
      <c r="I30" s="240">
        <f>+I28+I18</f>
        <v>0</v>
      </c>
      <c r="J30" s="240">
        <f>+J28+J18</f>
        <v>0</v>
      </c>
      <c r="K30" s="63"/>
      <c r="L30" s="38">
        <v>5110</v>
      </c>
      <c r="M30" s="36" t="s">
        <v>52</v>
      </c>
      <c r="N30" s="21"/>
      <c r="O30" s="312">
        <f>SUM(O31:O33)</f>
        <v>0</v>
      </c>
      <c r="P30" s="313">
        <f>SUM(P31:P33)</f>
        <v>0</v>
      </c>
      <c r="Q30" s="236">
        <f>SUM(Q31:Q33)</f>
        <v>0</v>
      </c>
      <c r="S30" s="24">
        <v>900005</v>
      </c>
      <c r="T30" s="25" t="s">
        <v>214</v>
      </c>
      <c r="U30" s="289" t="s">
        <v>156</v>
      </c>
      <c r="V30" s="288">
        <f>SUM(V31:V35)</f>
        <v>0</v>
      </c>
      <c r="W30" s="288">
        <f>SUM(W31:W35)</f>
        <v>0</v>
      </c>
      <c r="X30" s="288"/>
      <c r="Y30" s="290">
        <f t="shared" ref="Y30:Y35" si="21">SUM(U30:X30)</f>
        <v>0</v>
      </c>
      <c r="AA30" s="38">
        <v>2120</v>
      </c>
      <c r="AB30" s="39" t="s">
        <v>113</v>
      </c>
      <c r="AC30" s="269">
        <f t="shared" si="17"/>
        <v>0</v>
      </c>
      <c r="AD30" s="265">
        <f t="shared" si="18"/>
        <v>0</v>
      </c>
      <c r="AE30" s="269">
        <f t="shared" si="19"/>
        <v>0</v>
      </c>
      <c r="AF30" s="265">
        <f t="shared" si="20"/>
        <v>0</v>
      </c>
      <c r="AH30" s="38">
        <v>5270</v>
      </c>
      <c r="AI30" s="26"/>
      <c r="AJ30" s="27"/>
      <c r="AK30" s="57" t="s">
        <v>63</v>
      </c>
      <c r="AL30" s="289">
        <f t="shared" si="14"/>
        <v>0</v>
      </c>
      <c r="AM30" s="291">
        <f t="shared" si="15"/>
        <v>0</v>
      </c>
    </row>
    <row r="31" spans="1:39" x14ac:dyDescent="0.25">
      <c r="B31" s="38"/>
      <c r="C31" s="15"/>
      <c r="D31" s="264"/>
      <c r="E31" s="264"/>
      <c r="F31" s="264"/>
      <c r="G31" s="17"/>
      <c r="H31" s="264"/>
      <c r="I31" s="236"/>
      <c r="J31" s="267"/>
      <c r="K31" s="55"/>
      <c r="L31" s="38">
        <v>5120</v>
      </c>
      <c r="M31" s="49"/>
      <c r="N31" s="50" t="s">
        <v>53</v>
      </c>
      <c r="O31" s="280">
        <f>+'32300'!E28</f>
        <v>0</v>
      </c>
      <c r="P31" s="281">
        <f>+'32300'!F28</f>
        <v>0</v>
      </c>
      <c r="Q31" s="238">
        <f>+'32300'!G28</f>
        <v>0</v>
      </c>
      <c r="S31" s="38">
        <v>3210</v>
      </c>
      <c r="T31" s="39" t="s">
        <v>86</v>
      </c>
      <c r="U31" s="289" t="s">
        <v>156</v>
      </c>
      <c r="V31" s="289"/>
      <c r="W31" s="289">
        <f>+H40</f>
        <v>0</v>
      </c>
      <c r="X31" s="289"/>
      <c r="Y31" s="291">
        <f t="shared" si="21"/>
        <v>0</v>
      </c>
      <c r="AA31" s="38">
        <v>2130</v>
      </c>
      <c r="AB31" s="39" t="s">
        <v>114</v>
      </c>
      <c r="AC31" s="269">
        <f t="shared" si="17"/>
        <v>0</v>
      </c>
      <c r="AD31" s="265">
        <f t="shared" si="18"/>
        <v>0</v>
      </c>
      <c r="AE31" s="269">
        <f t="shared" si="19"/>
        <v>0</v>
      </c>
      <c r="AF31" s="265">
        <f t="shared" si="20"/>
        <v>0</v>
      </c>
      <c r="AH31" s="38">
        <v>5280</v>
      </c>
      <c r="AI31" s="26"/>
      <c r="AJ31" s="27"/>
      <c r="AK31" s="57" t="s">
        <v>64</v>
      </c>
      <c r="AL31" s="289">
        <f t="shared" si="14"/>
        <v>0</v>
      </c>
      <c r="AM31" s="291">
        <f t="shared" si="15"/>
        <v>0</v>
      </c>
    </row>
    <row r="32" spans="1:39" x14ac:dyDescent="0.25">
      <c r="C32" s="15" t="s">
        <v>109</v>
      </c>
      <c r="D32" s="264">
        <f>+D30+D17</f>
        <v>0</v>
      </c>
      <c r="E32" s="264">
        <f>+E30+E17</f>
        <v>0</v>
      </c>
      <c r="F32" s="264">
        <f>+F30+F17</f>
        <v>0</v>
      </c>
      <c r="G32" s="17" t="s">
        <v>130</v>
      </c>
      <c r="H32" s="264"/>
      <c r="I32" s="236"/>
      <c r="J32" s="236"/>
      <c r="K32" s="32"/>
      <c r="L32" s="38">
        <v>5130</v>
      </c>
      <c r="M32" s="49"/>
      <c r="N32" s="50" t="s">
        <v>54</v>
      </c>
      <c r="O32" s="280">
        <f>+'32300'!E29</f>
        <v>0</v>
      </c>
      <c r="P32" s="281">
        <f>+'32300'!F29</f>
        <v>0</v>
      </c>
      <c r="Q32" s="238">
        <f>+'32300'!G29</f>
        <v>0</v>
      </c>
      <c r="S32" s="38">
        <v>3220</v>
      </c>
      <c r="T32" s="39" t="s">
        <v>136</v>
      </c>
      <c r="U32" s="289" t="s">
        <v>156</v>
      </c>
      <c r="V32" s="289">
        <f>+H41-I41</f>
        <v>0</v>
      </c>
      <c r="W32" s="292">
        <f>-W13</f>
        <v>0</v>
      </c>
      <c r="X32" s="289"/>
      <c r="Y32" s="291">
        <f t="shared" si="21"/>
        <v>0</v>
      </c>
      <c r="AA32" s="38">
        <v>2140</v>
      </c>
      <c r="AB32" s="39" t="s">
        <v>115</v>
      </c>
      <c r="AC32" s="269">
        <f t="shared" si="17"/>
        <v>0</v>
      </c>
      <c r="AD32" s="265">
        <f t="shared" si="18"/>
        <v>0</v>
      </c>
      <c r="AE32" s="269">
        <f t="shared" si="19"/>
        <v>0</v>
      </c>
      <c r="AF32" s="265">
        <f t="shared" si="20"/>
        <v>0</v>
      </c>
      <c r="AH32" s="38">
        <v>5290</v>
      </c>
      <c r="AI32" s="26"/>
      <c r="AJ32" s="27"/>
      <c r="AK32" s="57" t="s">
        <v>65</v>
      </c>
      <c r="AL32" s="289">
        <f t="shared" si="14"/>
        <v>0</v>
      </c>
      <c r="AM32" s="291">
        <f t="shared" si="15"/>
        <v>0</v>
      </c>
    </row>
    <row r="33" spans="2:39" x14ac:dyDescent="0.25">
      <c r="B33" s="6"/>
      <c r="C33" s="20"/>
      <c r="D33" s="64"/>
      <c r="E33" s="64"/>
      <c r="G33" s="17"/>
      <c r="H33" s="264"/>
      <c r="I33" s="236"/>
      <c r="J33" s="236"/>
      <c r="K33" s="32"/>
      <c r="L33" s="6">
        <v>5200</v>
      </c>
      <c r="M33" s="49"/>
      <c r="N33" s="50" t="s">
        <v>55</v>
      </c>
      <c r="O33" s="280">
        <f>+'32300'!E30</f>
        <v>0</v>
      </c>
      <c r="P33" s="281">
        <f>+'32300'!F30</f>
        <v>0</v>
      </c>
      <c r="Q33" s="238">
        <f>+'32300'!G30</f>
        <v>0</v>
      </c>
      <c r="S33" s="38">
        <v>3230</v>
      </c>
      <c r="T33" s="39" t="s">
        <v>157</v>
      </c>
      <c r="U33" s="289" t="s">
        <v>156</v>
      </c>
      <c r="V33" s="289"/>
      <c r="W33" s="289">
        <f>+H42-I42</f>
        <v>0</v>
      </c>
      <c r="X33" s="289"/>
      <c r="Y33" s="291">
        <f t="shared" si="21"/>
        <v>0</v>
      </c>
      <c r="AA33" s="38">
        <v>2150</v>
      </c>
      <c r="AB33" s="39" t="s">
        <v>116</v>
      </c>
      <c r="AC33" s="269">
        <f t="shared" si="17"/>
        <v>0</v>
      </c>
      <c r="AD33" s="265">
        <f t="shared" si="18"/>
        <v>0</v>
      </c>
      <c r="AE33" s="269">
        <f t="shared" si="19"/>
        <v>0</v>
      </c>
      <c r="AF33" s="265">
        <f t="shared" si="20"/>
        <v>0</v>
      </c>
      <c r="AH33" s="38">
        <v>5310</v>
      </c>
      <c r="AI33" s="26"/>
      <c r="AJ33" s="27"/>
      <c r="AK33" s="57" t="s">
        <v>164</v>
      </c>
      <c r="AL33" s="289">
        <f t="shared" ref="AL33:AM36" si="22">+O45</f>
        <v>0</v>
      </c>
      <c r="AM33" s="291">
        <f t="shared" si="22"/>
        <v>0</v>
      </c>
    </row>
    <row r="34" spans="2:39" x14ac:dyDescent="0.25">
      <c r="B34" s="6">
        <v>3100</v>
      </c>
      <c r="C34" s="49"/>
      <c r="D34" s="65"/>
      <c r="E34" s="65"/>
      <c r="F34" s="66"/>
      <c r="G34" s="62" t="s">
        <v>131</v>
      </c>
      <c r="H34" s="268">
        <f>SUM(H35:H37)</f>
        <v>0</v>
      </c>
      <c r="I34" s="240">
        <f>SUM(I35:I37)</f>
        <v>0</v>
      </c>
      <c r="J34" s="240">
        <f>SUM(J35:J37)</f>
        <v>0</v>
      </c>
      <c r="K34" s="60"/>
      <c r="L34" s="38">
        <v>5210</v>
      </c>
      <c r="M34" s="36" t="s">
        <v>56</v>
      </c>
      <c r="N34" s="21"/>
      <c r="O34" s="312">
        <f>SUM(O35:O43)</f>
        <v>0</v>
      </c>
      <c r="P34" s="313">
        <f>SUM(P35:P43)</f>
        <v>0</v>
      </c>
      <c r="Q34" s="236">
        <f>SUM(Q35:Q43)</f>
        <v>0</v>
      </c>
      <c r="S34" s="38">
        <v>3240</v>
      </c>
      <c r="T34" s="39" t="s">
        <v>138</v>
      </c>
      <c r="U34" s="289" t="s">
        <v>156</v>
      </c>
      <c r="V34" s="289"/>
      <c r="W34" s="289">
        <f t="shared" ref="W34:W35" si="23">+H43-I43</f>
        <v>0</v>
      </c>
      <c r="X34" s="289"/>
      <c r="Y34" s="291">
        <f t="shared" si="21"/>
        <v>0</v>
      </c>
      <c r="AA34" s="38">
        <v>2160</v>
      </c>
      <c r="AB34" s="39" t="s">
        <v>117</v>
      </c>
      <c r="AC34" s="269">
        <f t="shared" si="17"/>
        <v>0</v>
      </c>
      <c r="AD34" s="265">
        <f t="shared" si="18"/>
        <v>0</v>
      </c>
      <c r="AE34" s="269">
        <f t="shared" si="19"/>
        <v>0</v>
      </c>
      <c r="AF34" s="265">
        <f t="shared" si="20"/>
        <v>0</v>
      </c>
      <c r="AH34" s="38">
        <v>5320</v>
      </c>
      <c r="AI34" s="26"/>
      <c r="AJ34" s="27"/>
      <c r="AK34" s="57" t="s">
        <v>68</v>
      </c>
      <c r="AL34" s="289">
        <f t="shared" si="22"/>
        <v>0</v>
      </c>
      <c r="AM34" s="291">
        <f t="shared" si="22"/>
        <v>0</v>
      </c>
    </row>
    <row r="35" spans="2:39" x14ac:dyDescent="0.25">
      <c r="B35" s="38">
        <v>3110</v>
      </c>
      <c r="C35" s="49"/>
      <c r="D35" s="65"/>
      <c r="E35" s="65"/>
      <c r="F35" s="66"/>
      <c r="G35" s="47" t="s">
        <v>68</v>
      </c>
      <c r="H35" s="262">
        <f>+'32300'!E128</f>
        <v>0</v>
      </c>
      <c r="I35" s="238">
        <f>+'32300'!F128</f>
        <v>0</v>
      </c>
      <c r="J35" s="238">
        <f>+'32300'!G128</f>
        <v>0</v>
      </c>
      <c r="K35" s="46"/>
      <c r="L35" s="38">
        <v>5220</v>
      </c>
      <c r="M35" s="49"/>
      <c r="N35" s="50" t="s">
        <v>57</v>
      </c>
      <c r="O35" s="280">
        <f>+'32300'!E32</f>
        <v>0</v>
      </c>
      <c r="P35" s="281">
        <f>+'32300'!F32</f>
        <v>0</v>
      </c>
      <c r="Q35" s="238">
        <f>+'32300'!G32</f>
        <v>0</v>
      </c>
      <c r="S35" s="38">
        <v>3250</v>
      </c>
      <c r="T35" s="39" t="s">
        <v>139</v>
      </c>
      <c r="U35" s="289" t="s">
        <v>156</v>
      </c>
      <c r="V35" s="289"/>
      <c r="W35" s="289">
        <f t="shared" si="23"/>
        <v>0</v>
      </c>
      <c r="X35" s="289"/>
      <c r="Y35" s="291">
        <f t="shared" si="21"/>
        <v>0</v>
      </c>
      <c r="AA35" s="38">
        <v>2170</v>
      </c>
      <c r="AB35" s="39" t="s">
        <v>118</v>
      </c>
      <c r="AC35" s="269">
        <f t="shared" si="17"/>
        <v>0</v>
      </c>
      <c r="AD35" s="265">
        <f t="shared" si="18"/>
        <v>0</v>
      </c>
      <c r="AE35" s="269">
        <f t="shared" si="19"/>
        <v>0</v>
      </c>
      <c r="AF35" s="265">
        <f t="shared" si="20"/>
        <v>0</v>
      </c>
      <c r="AH35" s="38">
        <v>5330</v>
      </c>
      <c r="AI35" s="26"/>
      <c r="AJ35" s="27"/>
      <c r="AK35" s="57" t="s">
        <v>69</v>
      </c>
      <c r="AL35" s="289">
        <f t="shared" si="22"/>
        <v>0</v>
      </c>
      <c r="AM35" s="291">
        <f t="shared" si="22"/>
        <v>0</v>
      </c>
    </row>
    <row r="36" spans="2:39" x14ac:dyDescent="0.25">
      <c r="B36" s="38">
        <v>3120</v>
      </c>
      <c r="C36" s="49"/>
      <c r="D36" s="65"/>
      <c r="E36" s="65"/>
      <c r="F36" s="66"/>
      <c r="G36" s="47" t="s">
        <v>132</v>
      </c>
      <c r="H36" s="262">
        <f>+'32300'!E129</f>
        <v>0</v>
      </c>
      <c r="I36" s="238">
        <f>+'32300'!F129</f>
        <v>0</v>
      </c>
      <c r="J36" s="238">
        <f>+'32300'!G129</f>
        <v>0</v>
      </c>
      <c r="K36" s="46"/>
      <c r="L36" s="38">
        <v>5230</v>
      </c>
      <c r="M36" s="49"/>
      <c r="N36" s="50" t="s">
        <v>58</v>
      </c>
      <c r="O36" s="280">
        <f>+'32300'!E33</f>
        <v>0</v>
      </c>
      <c r="P36" s="281">
        <f>+'32300'!F33</f>
        <v>0</v>
      </c>
      <c r="Q36" s="238">
        <f>+'32300'!G33</f>
        <v>0</v>
      </c>
      <c r="S36" s="38"/>
      <c r="T36" s="39"/>
      <c r="U36" s="289"/>
      <c r="V36" s="289"/>
      <c r="W36" s="289"/>
      <c r="X36" s="289"/>
      <c r="Y36" s="291"/>
      <c r="AA36" s="38">
        <v>2190</v>
      </c>
      <c r="AB36" s="39" t="s">
        <v>119</v>
      </c>
      <c r="AC36" s="269">
        <f t="shared" si="17"/>
        <v>0</v>
      </c>
      <c r="AD36" s="265">
        <f t="shared" si="18"/>
        <v>0</v>
      </c>
      <c r="AE36" s="269">
        <f t="shared" si="19"/>
        <v>0</v>
      </c>
      <c r="AF36" s="265">
        <f t="shared" si="20"/>
        <v>0</v>
      </c>
      <c r="AH36" s="67">
        <v>4500</v>
      </c>
      <c r="AI36" s="26"/>
      <c r="AJ36" s="27"/>
      <c r="AK36" s="57" t="s">
        <v>165</v>
      </c>
      <c r="AL36" s="289">
        <f t="shared" si="22"/>
        <v>0</v>
      </c>
      <c r="AM36" s="291">
        <f t="shared" si="22"/>
        <v>0</v>
      </c>
    </row>
    <row r="37" spans="2:39" ht="22.5" x14ac:dyDescent="0.25">
      <c r="B37" s="38">
        <v>3130</v>
      </c>
      <c r="C37" s="49"/>
      <c r="D37" s="65"/>
      <c r="E37" s="65"/>
      <c r="F37" s="66"/>
      <c r="G37" s="47" t="s">
        <v>133</v>
      </c>
      <c r="H37" s="262">
        <f>+'32300'!E130</f>
        <v>0</v>
      </c>
      <c r="I37" s="238">
        <f>+'32300'!F130</f>
        <v>0</v>
      </c>
      <c r="J37" s="238">
        <f>+'32300'!G130</f>
        <v>0</v>
      </c>
      <c r="K37" s="46"/>
      <c r="L37" s="38">
        <v>5240</v>
      </c>
      <c r="M37" s="49"/>
      <c r="N37" s="50" t="s">
        <v>59</v>
      </c>
      <c r="O37" s="280">
        <f>+'32300'!E34</f>
        <v>0</v>
      </c>
      <c r="P37" s="281">
        <f>+'32300'!F34</f>
        <v>0</v>
      </c>
      <c r="Q37" s="238">
        <f>+'32300'!G34</f>
        <v>0</v>
      </c>
      <c r="S37" s="38"/>
      <c r="T37" s="188" t="s">
        <v>215</v>
      </c>
      <c r="U37" s="289" t="s">
        <v>156</v>
      </c>
      <c r="V37" s="289"/>
      <c r="W37" s="289"/>
      <c r="X37" s="288">
        <f>SUM(X38:X39)</f>
        <v>0</v>
      </c>
      <c r="Y37" s="290">
        <f>SUM(U37:X37)</f>
        <v>0</v>
      </c>
      <c r="AA37" s="38"/>
      <c r="AB37" s="39"/>
      <c r="AC37" s="269"/>
      <c r="AD37" s="265"/>
      <c r="AE37" s="269"/>
      <c r="AF37" s="265"/>
      <c r="AI37" s="40" t="s">
        <v>166</v>
      </c>
      <c r="AJ37" s="27"/>
      <c r="AK37" s="68"/>
      <c r="AL37" s="299">
        <f>+AL9-AL20</f>
        <v>0</v>
      </c>
      <c r="AM37" s="300">
        <f>+AM9-AM20</f>
        <v>0</v>
      </c>
    </row>
    <row r="38" spans="2:39" x14ac:dyDescent="0.25">
      <c r="B38" s="38"/>
      <c r="C38" s="49"/>
      <c r="D38" s="65"/>
      <c r="E38" s="65"/>
      <c r="F38" s="69"/>
      <c r="G38" s="47"/>
      <c r="H38" s="262"/>
      <c r="I38" s="238"/>
      <c r="J38" s="265"/>
      <c r="K38" s="35"/>
      <c r="L38" s="38">
        <v>5250</v>
      </c>
      <c r="M38" s="49"/>
      <c r="N38" s="50" t="s">
        <v>60</v>
      </c>
      <c r="O38" s="280">
        <f>+'32300'!E35</f>
        <v>0</v>
      </c>
      <c r="P38" s="281">
        <f>+'32300'!F35</f>
        <v>0</v>
      </c>
      <c r="Q38" s="238">
        <f>+'32300'!G35</f>
        <v>0</v>
      </c>
      <c r="S38" s="38">
        <v>3310</v>
      </c>
      <c r="T38" s="39" t="s">
        <v>141</v>
      </c>
      <c r="U38" s="289" t="s">
        <v>156</v>
      </c>
      <c r="V38" s="289"/>
      <c r="W38" s="292"/>
      <c r="X38" s="289">
        <f>+H47-I47</f>
        <v>0</v>
      </c>
      <c r="Y38" s="291">
        <f>SUM(U38:X38)</f>
        <v>0</v>
      </c>
      <c r="AA38" s="6">
        <v>2200</v>
      </c>
      <c r="AB38" s="40" t="s">
        <v>121</v>
      </c>
      <c r="AC38" s="296">
        <f>IF(H28&gt;I28,H28-I28,0)</f>
        <v>0</v>
      </c>
      <c r="AD38" s="297">
        <f>IF(I28&gt;H28,I28-H28,0)</f>
        <v>0</v>
      </c>
      <c r="AE38" s="296">
        <f>IF(I28&gt;J28,I28-J28,0)</f>
        <v>0</v>
      </c>
      <c r="AF38" s="297">
        <f>IF(J28&gt;I28,J28-I28,0)</f>
        <v>0</v>
      </c>
      <c r="AI38" s="25"/>
      <c r="AJ38" s="27"/>
      <c r="AK38" s="68"/>
      <c r="AL38" s="142"/>
      <c r="AM38" s="301"/>
    </row>
    <row r="39" spans="2:39" x14ac:dyDescent="0.25">
      <c r="B39" s="6">
        <v>3200</v>
      </c>
      <c r="C39" s="49"/>
      <c r="D39" s="65"/>
      <c r="E39" s="65"/>
      <c r="F39" s="66"/>
      <c r="G39" s="62" t="s">
        <v>134</v>
      </c>
      <c r="H39" s="268">
        <f>SUM(H40:H44)</f>
        <v>0</v>
      </c>
      <c r="I39" s="240">
        <f>SUM(I40:I44)</f>
        <v>0</v>
      </c>
      <c r="J39" s="240">
        <f>SUM(J40:J44)</f>
        <v>0</v>
      </c>
      <c r="K39" s="60"/>
      <c r="L39" s="38">
        <v>5260</v>
      </c>
      <c r="M39" s="49"/>
      <c r="N39" s="50" t="s">
        <v>61</v>
      </c>
      <c r="O39" s="280">
        <f>+'32300'!E36</f>
        <v>0</v>
      </c>
      <c r="P39" s="281">
        <f>+'32300'!F36</f>
        <v>0</v>
      </c>
      <c r="Q39" s="238">
        <f>+'32300'!G36</f>
        <v>0</v>
      </c>
      <c r="S39" s="38">
        <v>3320</v>
      </c>
      <c r="T39" s="39" t="s">
        <v>142</v>
      </c>
      <c r="U39" s="289" t="s">
        <v>156</v>
      </c>
      <c r="V39" s="289"/>
      <c r="W39" s="292"/>
      <c r="X39" s="289">
        <f t="shared" ref="X39" si="24">+H48-I48</f>
        <v>0</v>
      </c>
      <c r="Y39" s="291">
        <f>SUM(U39:X39)</f>
        <v>0</v>
      </c>
      <c r="AA39" s="38">
        <v>2210</v>
      </c>
      <c r="AB39" s="39" t="s">
        <v>122</v>
      </c>
      <c r="AC39" s="269">
        <f t="shared" ref="AC39:AC44" si="25">IF(H21&gt;I21,H21-I21,0)</f>
        <v>0</v>
      </c>
      <c r="AD39" s="265">
        <f t="shared" ref="AD39:AD44" si="26">IF(I21&gt;H21,I21-H21,0)</f>
        <v>0</v>
      </c>
      <c r="AE39" s="269">
        <f t="shared" ref="AE39:AE44" si="27">IF(I21&gt;J21,I21-J21,0)</f>
        <v>0</v>
      </c>
      <c r="AF39" s="265">
        <f t="shared" ref="AF39:AF44" si="28">IF(J21&gt;I21,J21-I21,0)</f>
        <v>0</v>
      </c>
      <c r="AI39" s="41" t="s">
        <v>167</v>
      </c>
      <c r="AJ39" s="27"/>
      <c r="AK39" s="42"/>
      <c r="AL39" s="142"/>
      <c r="AM39" s="301"/>
    </row>
    <row r="40" spans="2:39" x14ac:dyDescent="0.25">
      <c r="B40" s="38">
        <v>3210</v>
      </c>
      <c r="C40" s="49"/>
      <c r="D40" s="65"/>
      <c r="E40" s="65"/>
      <c r="F40" s="66"/>
      <c r="G40" s="47" t="s">
        <v>135</v>
      </c>
      <c r="H40" s="262">
        <f>+'32300'!E133</f>
        <v>0</v>
      </c>
      <c r="I40" s="238">
        <f>+'32300'!F133</f>
        <v>0</v>
      </c>
      <c r="J40" s="238">
        <f>+'32300'!G133</f>
        <v>0</v>
      </c>
      <c r="K40" s="46"/>
      <c r="L40" s="38">
        <v>5270</v>
      </c>
      <c r="M40" s="49"/>
      <c r="N40" s="50" t="s">
        <v>62</v>
      </c>
      <c r="O40" s="280">
        <f>+'32300'!E37</f>
        <v>0</v>
      </c>
      <c r="P40" s="281">
        <f>+'32300'!F37</f>
        <v>0</v>
      </c>
      <c r="Q40" s="238">
        <f>+'32300'!G37</f>
        <v>0</v>
      </c>
      <c r="S40" s="24">
        <v>900006</v>
      </c>
      <c r="T40" s="39"/>
      <c r="U40" s="289"/>
      <c r="V40" s="289"/>
      <c r="W40" s="292"/>
      <c r="X40" s="289"/>
      <c r="Y40" s="291"/>
      <c r="AA40" s="38">
        <v>2220</v>
      </c>
      <c r="AB40" s="39" t="s">
        <v>123</v>
      </c>
      <c r="AC40" s="269">
        <f t="shared" si="25"/>
        <v>0</v>
      </c>
      <c r="AD40" s="265">
        <f t="shared" si="26"/>
        <v>0</v>
      </c>
      <c r="AE40" s="269">
        <f t="shared" si="27"/>
        <v>0</v>
      </c>
      <c r="AF40" s="265">
        <f t="shared" si="28"/>
        <v>0</v>
      </c>
      <c r="AI40" s="26"/>
      <c r="AJ40" s="42" t="s">
        <v>155</v>
      </c>
      <c r="AK40" s="42"/>
      <c r="AL40" s="288">
        <f>SUM(AL41:AL43)</f>
        <v>0</v>
      </c>
      <c r="AM40" s="290">
        <f>SUM(AM41:AM43)</f>
        <v>0</v>
      </c>
    </row>
    <row r="41" spans="2:39" x14ac:dyDescent="0.25">
      <c r="B41" s="38">
        <v>3220</v>
      </c>
      <c r="C41" s="49"/>
      <c r="D41" s="65"/>
      <c r="E41" s="65"/>
      <c r="F41" s="66"/>
      <c r="G41" s="47" t="s">
        <v>136</v>
      </c>
      <c r="H41" s="262">
        <f>+'32300'!E134</f>
        <v>0</v>
      </c>
      <c r="I41" s="238">
        <f>+'32300'!F134</f>
        <v>0</v>
      </c>
      <c r="J41" s="238">
        <f>+'32300'!G134</f>
        <v>0</v>
      </c>
      <c r="K41" s="46"/>
      <c r="L41" s="38">
        <v>5280</v>
      </c>
      <c r="M41" s="49"/>
      <c r="N41" s="50" t="s">
        <v>63</v>
      </c>
      <c r="O41" s="280">
        <f>+'32300'!E38</f>
        <v>0</v>
      </c>
      <c r="P41" s="281">
        <f>+'32300'!F38</f>
        <v>0</v>
      </c>
      <c r="Q41" s="238">
        <f>+'32300'!G38</f>
        <v>0</v>
      </c>
      <c r="T41" s="70" t="s">
        <v>216</v>
      </c>
      <c r="U41" s="293">
        <f>+U23+U25</f>
        <v>0</v>
      </c>
      <c r="V41" s="293">
        <f>+V23+V25+V30+V37</f>
        <v>0</v>
      </c>
      <c r="W41" s="293">
        <f>+W23+W25+W30+W37</f>
        <v>0</v>
      </c>
      <c r="X41" s="293">
        <f>+X23+X25+X30+X37</f>
        <v>0</v>
      </c>
      <c r="Y41" s="294">
        <f>SUM(U41:X41)</f>
        <v>0</v>
      </c>
      <c r="AA41" s="38">
        <v>2230</v>
      </c>
      <c r="AB41" s="39" t="s">
        <v>124</v>
      </c>
      <c r="AC41" s="269">
        <f t="shared" si="25"/>
        <v>0</v>
      </c>
      <c r="AD41" s="265">
        <f t="shared" si="26"/>
        <v>0</v>
      </c>
      <c r="AE41" s="269">
        <f t="shared" si="27"/>
        <v>0</v>
      </c>
      <c r="AF41" s="265">
        <f t="shared" si="28"/>
        <v>0</v>
      </c>
      <c r="AI41" s="26"/>
      <c r="AJ41" s="27"/>
      <c r="AK41" s="57" t="s">
        <v>101</v>
      </c>
      <c r="AL41" s="289">
        <v>0</v>
      </c>
      <c r="AM41" s="291">
        <v>0</v>
      </c>
    </row>
    <row r="42" spans="2:39" x14ac:dyDescent="0.25">
      <c r="B42" s="38">
        <v>3230</v>
      </c>
      <c r="C42" s="49"/>
      <c r="D42" s="71"/>
      <c r="E42" s="71"/>
      <c r="F42" s="66"/>
      <c r="G42" s="47" t="s">
        <v>137</v>
      </c>
      <c r="H42" s="262">
        <f>+'32300'!E135</f>
        <v>0</v>
      </c>
      <c r="I42" s="238">
        <f>+'32300'!F135</f>
        <v>0</v>
      </c>
      <c r="J42" s="238">
        <f>+'32300'!G135</f>
        <v>0</v>
      </c>
      <c r="K42" s="46"/>
      <c r="L42" s="38">
        <v>5290</v>
      </c>
      <c r="M42" s="49"/>
      <c r="N42" s="50" t="s">
        <v>64</v>
      </c>
      <c r="O42" s="280">
        <f>+'32300'!E39</f>
        <v>0</v>
      </c>
      <c r="P42" s="281">
        <f>+'32300'!F39</f>
        <v>0</v>
      </c>
      <c r="Q42" s="238">
        <f>+'32300'!G39</f>
        <v>0</v>
      </c>
      <c r="U42" s="126">
        <f>+I34-U23</f>
        <v>0</v>
      </c>
      <c r="V42" s="126">
        <f>+I39-V23-W23</f>
        <v>0</v>
      </c>
      <c r="W42" s="126"/>
      <c r="X42" s="126">
        <f>+I46-X23</f>
        <v>0</v>
      </c>
      <c r="Y42" s="126">
        <f>+I50-Y23</f>
        <v>0</v>
      </c>
      <c r="AA42" s="38">
        <v>2240</v>
      </c>
      <c r="AB42" s="39" t="s">
        <v>125</v>
      </c>
      <c r="AC42" s="269">
        <f t="shared" si="25"/>
        <v>0</v>
      </c>
      <c r="AD42" s="265">
        <f t="shared" si="26"/>
        <v>0</v>
      </c>
      <c r="AE42" s="269">
        <f t="shared" si="27"/>
        <v>0</v>
      </c>
      <c r="AF42" s="265">
        <f t="shared" si="28"/>
        <v>0</v>
      </c>
      <c r="AI42" s="26"/>
      <c r="AJ42" s="27"/>
      <c r="AK42" s="57" t="s">
        <v>102</v>
      </c>
      <c r="AL42" s="289">
        <v>0</v>
      </c>
      <c r="AM42" s="291">
        <v>0</v>
      </c>
    </row>
    <row r="43" spans="2:39" x14ac:dyDescent="0.25">
      <c r="B43" s="38">
        <v>3240</v>
      </c>
      <c r="C43" s="49"/>
      <c r="D43" s="65"/>
      <c r="E43" s="65"/>
      <c r="F43" s="72"/>
      <c r="G43" s="47" t="s">
        <v>138</v>
      </c>
      <c r="H43" s="262">
        <f>+'32300'!E136</f>
        <v>0</v>
      </c>
      <c r="I43" s="238">
        <f>+'32300'!F136</f>
        <v>0</v>
      </c>
      <c r="J43" s="238">
        <f>+'32300'!G136</f>
        <v>0</v>
      </c>
      <c r="K43" s="46"/>
      <c r="L43" s="6">
        <v>5300</v>
      </c>
      <c r="M43" s="49"/>
      <c r="N43" s="50" t="s">
        <v>65</v>
      </c>
      <c r="O43" s="280">
        <f>+'32300'!E40</f>
        <v>0</v>
      </c>
      <c r="P43" s="281">
        <f>+'32300'!F40</f>
        <v>0</v>
      </c>
      <c r="Q43" s="238">
        <f>+'32300'!G40</f>
        <v>0</v>
      </c>
      <c r="U43" s="126">
        <f>+H34-U41</f>
        <v>0</v>
      </c>
      <c r="V43" s="126"/>
      <c r="W43" s="126">
        <f>+H39-V41-W41</f>
        <v>0</v>
      </c>
      <c r="X43" s="126">
        <f>+H46-X41</f>
        <v>0</v>
      </c>
      <c r="Y43" s="126">
        <f>+H50-Y41</f>
        <v>0</v>
      </c>
      <c r="AA43" s="38">
        <v>2250</v>
      </c>
      <c r="AB43" s="39" t="s">
        <v>126</v>
      </c>
      <c r="AC43" s="269">
        <f t="shared" si="25"/>
        <v>0</v>
      </c>
      <c r="AD43" s="265">
        <f t="shared" si="26"/>
        <v>0</v>
      </c>
      <c r="AE43" s="269">
        <f t="shared" si="27"/>
        <v>0</v>
      </c>
      <c r="AF43" s="265">
        <f t="shared" si="28"/>
        <v>0</v>
      </c>
      <c r="AI43" s="26"/>
      <c r="AJ43" s="27"/>
      <c r="AK43" s="57" t="s">
        <v>168</v>
      </c>
      <c r="AL43" s="289">
        <f>+AC48-AD48</f>
        <v>0</v>
      </c>
      <c r="AM43" s="291">
        <f>+AE48-AF48</f>
        <v>0</v>
      </c>
    </row>
    <row r="44" spans="2:39" x14ac:dyDescent="0.25">
      <c r="B44" s="38">
        <v>3250</v>
      </c>
      <c r="C44" s="49"/>
      <c r="D44" s="65"/>
      <c r="E44" s="65"/>
      <c r="F44" s="35"/>
      <c r="G44" s="47" t="s">
        <v>139</v>
      </c>
      <c r="H44" s="262">
        <f>+'32300'!E137</f>
        <v>0</v>
      </c>
      <c r="I44" s="238">
        <f>+'32300'!F137</f>
        <v>0</v>
      </c>
      <c r="J44" s="238">
        <f>+'32300'!G137</f>
        <v>0</v>
      </c>
      <c r="K44" s="46"/>
      <c r="L44" s="38">
        <v>5310</v>
      </c>
      <c r="M44" s="36" t="s">
        <v>66</v>
      </c>
      <c r="N44" s="21"/>
      <c r="O44" s="312">
        <f>SUM(O45:O47)</f>
        <v>0</v>
      </c>
      <c r="P44" s="313">
        <f>SUM(P45:P47)</f>
        <v>0</v>
      </c>
      <c r="Q44" s="236">
        <f>SUM(Q45:Q47)</f>
        <v>0</v>
      </c>
      <c r="T44" s="336" t="s">
        <v>169</v>
      </c>
      <c r="U44" s="336"/>
      <c r="V44" s="336"/>
      <c r="W44" s="336"/>
      <c r="X44" s="336"/>
      <c r="Y44" s="336"/>
      <c r="AA44" s="38">
        <v>2260</v>
      </c>
      <c r="AB44" s="39" t="s">
        <v>127</v>
      </c>
      <c r="AC44" s="269">
        <f t="shared" si="25"/>
        <v>0</v>
      </c>
      <c r="AD44" s="265">
        <f t="shared" si="26"/>
        <v>0</v>
      </c>
      <c r="AE44" s="269">
        <f t="shared" si="27"/>
        <v>0</v>
      </c>
      <c r="AF44" s="265">
        <f t="shared" si="28"/>
        <v>0</v>
      </c>
      <c r="AI44" s="26"/>
      <c r="AJ44" s="42" t="s">
        <v>161</v>
      </c>
      <c r="AK44" s="42"/>
      <c r="AL44" s="288">
        <f>SUM(AL45:AL47)</f>
        <v>0</v>
      </c>
      <c r="AM44" s="290">
        <f>SUM(AM45:AM47)</f>
        <v>0</v>
      </c>
    </row>
    <row r="45" spans="2:39" x14ac:dyDescent="0.25">
      <c r="B45" s="38"/>
      <c r="C45" s="49"/>
      <c r="D45" s="65"/>
      <c r="E45" s="65"/>
      <c r="F45" s="35"/>
      <c r="G45" s="47"/>
      <c r="H45" s="262"/>
      <c r="I45" s="238"/>
      <c r="J45" s="265"/>
      <c r="K45" s="35"/>
      <c r="L45" s="38">
        <v>5320</v>
      </c>
      <c r="M45" s="49"/>
      <c r="N45" s="50" t="s">
        <v>67</v>
      </c>
      <c r="O45" s="280">
        <f>+'32300'!E42</f>
        <v>0</v>
      </c>
      <c r="P45" s="281">
        <f>+'32300'!F42</f>
        <v>0</v>
      </c>
      <c r="Q45" s="238">
        <f>+'32300'!G42</f>
        <v>0</v>
      </c>
      <c r="T45" s="336"/>
      <c r="U45" s="336"/>
      <c r="V45" s="336"/>
      <c r="W45" s="336"/>
      <c r="X45" s="336"/>
      <c r="Y45" s="336"/>
      <c r="AA45" s="38"/>
      <c r="AB45" s="39"/>
      <c r="AC45" s="269"/>
      <c r="AD45" s="265"/>
      <c r="AE45" s="269"/>
      <c r="AF45" s="265"/>
      <c r="AI45" s="26"/>
      <c r="AJ45" s="27"/>
      <c r="AK45" s="57" t="s">
        <v>101</v>
      </c>
      <c r="AL45" s="289">
        <f>+AD19-AC19</f>
        <v>0</v>
      </c>
      <c r="AM45" s="291">
        <f>+AF19-AE19</f>
        <v>0</v>
      </c>
    </row>
    <row r="46" spans="2:39" x14ac:dyDescent="0.25">
      <c r="B46" s="6">
        <v>3300</v>
      </c>
      <c r="C46" s="49"/>
      <c r="D46" s="73"/>
      <c r="E46" s="35"/>
      <c r="F46" s="35"/>
      <c r="G46" s="59" t="s">
        <v>140</v>
      </c>
      <c r="H46" s="268">
        <f>SUM(H47:H48)</f>
        <v>0</v>
      </c>
      <c r="I46" s="240">
        <f>SUM(I47:I48)</f>
        <v>0</v>
      </c>
      <c r="J46" s="240">
        <f>SUM(J47:J48)</f>
        <v>0</v>
      </c>
      <c r="K46" s="60"/>
      <c r="L46" s="38">
        <v>5330</v>
      </c>
      <c r="M46" s="49"/>
      <c r="N46" s="50" t="s">
        <v>68</v>
      </c>
      <c r="O46" s="280">
        <f>+'32300'!E43</f>
        <v>0</v>
      </c>
      <c r="P46" s="281">
        <f>+'32300'!F43</f>
        <v>0</v>
      </c>
      <c r="Q46" s="238">
        <f>+'32300'!G43</f>
        <v>0</v>
      </c>
      <c r="AA46" s="6">
        <v>3000</v>
      </c>
      <c r="AB46" s="25" t="s">
        <v>130</v>
      </c>
      <c r="AC46" s="295">
        <f>IF(H50&gt;I50,H50-I50,0)</f>
        <v>0</v>
      </c>
      <c r="AD46" s="267">
        <f>IF(I50&gt;H50,I50-H50,0)</f>
        <v>0</v>
      </c>
      <c r="AE46" s="295">
        <f>IF(I50&gt;J50,I50-J50,0)</f>
        <v>0</v>
      </c>
      <c r="AF46" s="267">
        <f>IF(J50&gt;I50,J50-I50,0)</f>
        <v>0</v>
      </c>
      <c r="AI46" s="26"/>
      <c r="AJ46" s="27"/>
      <c r="AK46" s="57" t="s">
        <v>102</v>
      </c>
      <c r="AL46" s="289">
        <f>+AD20-AC20+AD21-AC21</f>
        <v>0</v>
      </c>
      <c r="AM46" s="291">
        <f>+AF20-AE20+AF21-AE21</f>
        <v>0</v>
      </c>
    </row>
    <row r="47" spans="2:39" x14ac:dyDescent="0.25">
      <c r="B47" s="38">
        <v>3310</v>
      </c>
      <c r="C47" s="49"/>
      <c r="D47" s="73"/>
      <c r="E47" s="35"/>
      <c r="F47" s="35"/>
      <c r="G47" s="47" t="s">
        <v>141</v>
      </c>
      <c r="H47" s="262">
        <f>+'32300'!E140</f>
        <v>0</v>
      </c>
      <c r="I47" s="238">
        <f>+'32300'!F140</f>
        <v>0</v>
      </c>
      <c r="J47" s="238">
        <f>+'32300'!G140</f>
        <v>0</v>
      </c>
      <c r="K47" s="46"/>
      <c r="L47" s="6">
        <v>5400</v>
      </c>
      <c r="M47" s="49"/>
      <c r="N47" s="50" t="s">
        <v>69</v>
      </c>
      <c r="O47" s="280">
        <f>+'32300'!E44</f>
        <v>0</v>
      </c>
      <c r="P47" s="281">
        <f>+'32300'!F44</f>
        <v>0</v>
      </c>
      <c r="Q47" s="238">
        <f>+'32300'!G44</f>
        <v>0</v>
      </c>
      <c r="AA47" s="6">
        <v>3100</v>
      </c>
      <c r="AB47" s="40" t="s">
        <v>131</v>
      </c>
      <c r="AC47" s="296">
        <f>IF(H34&gt;I34,H34-I34,0)</f>
        <v>0</v>
      </c>
      <c r="AD47" s="297">
        <f>IF(I34&gt;H34,I34-H34,0)</f>
        <v>0</v>
      </c>
      <c r="AE47" s="296">
        <f>IF(I34&gt;J34,I34-J34,0)</f>
        <v>0</v>
      </c>
      <c r="AF47" s="297">
        <f>IF(J34&gt;I34,J34-I34,0)</f>
        <v>0</v>
      </c>
      <c r="AI47" s="26"/>
      <c r="AJ47" s="27"/>
      <c r="AK47" s="57" t="s">
        <v>168</v>
      </c>
      <c r="AL47" s="289">
        <v>0</v>
      </c>
      <c r="AM47" s="291">
        <v>0</v>
      </c>
    </row>
    <row r="48" spans="2:39" x14ac:dyDescent="0.25">
      <c r="B48" s="38">
        <v>3320</v>
      </c>
      <c r="C48" s="49"/>
      <c r="D48" s="73"/>
      <c r="E48" s="35"/>
      <c r="F48" s="35"/>
      <c r="G48" s="47" t="s">
        <v>142</v>
      </c>
      <c r="H48" s="262">
        <f>+'32300'!E141</f>
        <v>0</v>
      </c>
      <c r="I48" s="238">
        <f>+'32300'!F141</f>
        <v>0</v>
      </c>
      <c r="J48" s="238">
        <f>+'32300'!G141</f>
        <v>0</v>
      </c>
      <c r="K48" s="46"/>
      <c r="L48" s="38">
        <v>5410</v>
      </c>
      <c r="M48" s="36" t="s">
        <v>70</v>
      </c>
      <c r="N48" s="21"/>
      <c r="O48" s="312">
        <f>SUM(O49:O53)</f>
        <v>0</v>
      </c>
      <c r="P48" s="313">
        <f>SUM(P49:P53)</f>
        <v>0</v>
      </c>
      <c r="Q48" s="236">
        <f>SUM(Q49:Q53)</f>
        <v>0</v>
      </c>
      <c r="AA48" s="38">
        <v>3110</v>
      </c>
      <c r="AB48" s="39" t="s">
        <v>68</v>
      </c>
      <c r="AC48" s="269">
        <f>IF(H35&gt;I35,H35-I35,0)</f>
        <v>0</v>
      </c>
      <c r="AD48" s="265">
        <f>IF(I35&gt;H35,I35-H35,0)</f>
        <v>0</v>
      </c>
      <c r="AE48" s="269">
        <f>IF(I35&gt;J35,I35-J35,0)</f>
        <v>0</v>
      </c>
      <c r="AF48" s="265">
        <f>IF(J35&gt;I35,J35-I35,0)</f>
        <v>0</v>
      </c>
      <c r="AI48" s="40" t="s">
        <v>170</v>
      </c>
      <c r="AJ48" s="27"/>
      <c r="AK48" s="68"/>
      <c r="AL48" s="299">
        <f>+AL40-AL44</f>
        <v>0</v>
      </c>
      <c r="AM48" s="300">
        <f>+AM40-AM44</f>
        <v>0</v>
      </c>
    </row>
    <row r="49" spans="2:39" x14ac:dyDescent="0.25">
      <c r="C49" s="49"/>
      <c r="D49" s="73"/>
      <c r="E49" s="35"/>
      <c r="F49" s="35"/>
      <c r="G49" s="47"/>
      <c r="H49" s="262"/>
      <c r="I49" s="238"/>
      <c r="J49" s="265"/>
      <c r="K49" s="35"/>
      <c r="L49" s="38">
        <v>5420</v>
      </c>
      <c r="M49" s="49"/>
      <c r="N49" s="50" t="s">
        <v>71</v>
      </c>
      <c r="O49" s="280">
        <f>+'32300'!E46</f>
        <v>0</v>
      </c>
      <c r="P49" s="281">
        <f>+'32300'!F46</f>
        <v>0</v>
      </c>
      <c r="Q49" s="238">
        <f>+'32300'!G46</f>
        <v>0</v>
      </c>
      <c r="AA49" s="38">
        <v>3120</v>
      </c>
      <c r="AB49" s="39" t="s">
        <v>132</v>
      </c>
      <c r="AC49" s="269">
        <f>IF(H36&gt;I36,H36-I36,0)</f>
        <v>0</v>
      </c>
      <c r="AD49" s="265">
        <f>IF(I36&gt;H36,I36-H36,0)</f>
        <v>0</v>
      </c>
      <c r="AE49" s="269">
        <f>IF(I36&gt;J36,I36-J36,0)</f>
        <v>0</v>
      </c>
      <c r="AF49" s="265">
        <f>IF(J36&gt;I36,J36-I36,0)</f>
        <v>0</v>
      </c>
      <c r="AI49" s="25"/>
      <c r="AJ49" s="27"/>
      <c r="AK49" s="68"/>
      <c r="AL49" s="142"/>
      <c r="AM49" s="301"/>
    </row>
    <row r="50" spans="2:39" x14ac:dyDescent="0.25">
      <c r="B50" s="6">
        <v>3000</v>
      </c>
      <c r="C50" s="49"/>
      <c r="D50" s="73"/>
      <c r="E50" s="35"/>
      <c r="F50" s="35"/>
      <c r="G50" s="62" t="s">
        <v>143</v>
      </c>
      <c r="H50" s="268">
        <f>+H39+H34+H46</f>
        <v>0</v>
      </c>
      <c r="I50" s="240">
        <f t="shared" ref="I50:J50" si="29">+I39+I34+I46</f>
        <v>0</v>
      </c>
      <c r="J50" s="240">
        <f t="shared" si="29"/>
        <v>0</v>
      </c>
      <c r="K50" s="63"/>
      <c r="L50" s="38">
        <v>5430</v>
      </c>
      <c r="M50" s="49"/>
      <c r="N50" s="50" t="s">
        <v>72</v>
      </c>
      <c r="O50" s="280">
        <f>+'32300'!E47</f>
        <v>0</v>
      </c>
      <c r="P50" s="281">
        <f>+'32300'!F47</f>
        <v>0</v>
      </c>
      <c r="Q50" s="238">
        <f>+'32300'!G47</f>
        <v>0</v>
      </c>
      <c r="AA50" s="38">
        <v>3130</v>
      </c>
      <c r="AB50" s="39" t="s">
        <v>133</v>
      </c>
      <c r="AC50" s="269">
        <f>IF(H37&gt;I37,H37-I37,0)</f>
        <v>0</v>
      </c>
      <c r="AD50" s="265">
        <f>IF(I37&gt;H37,I37-H37,0)</f>
        <v>0</v>
      </c>
      <c r="AE50" s="269">
        <f>IF(I37&gt;J37,I37-J37,0)</f>
        <v>0</v>
      </c>
      <c r="AF50" s="265">
        <f>IF(J37&gt;I37,J37-I37,0)</f>
        <v>0</v>
      </c>
      <c r="AI50" s="41" t="s">
        <v>171</v>
      </c>
      <c r="AJ50" s="27"/>
      <c r="AK50" s="42"/>
      <c r="AL50" s="142"/>
      <c r="AM50" s="301"/>
    </row>
    <row r="51" spans="2:39" x14ac:dyDescent="0.25">
      <c r="C51" s="49"/>
      <c r="D51" s="73"/>
      <c r="E51" s="35"/>
      <c r="F51" s="35"/>
      <c r="G51" s="17"/>
      <c r="H51" s="264"/>
      <c r="I51" s="236"/>
      <c r="J51" s="236"/>
      <c r="K51" s="32"/>
      <c r="L51" s="38">
        <v>5440</v>
      </c>
      <c r="M51" s="49"/>
      <c r="N51" s="50" t="s">
        <v>73</v>
      </c>
      <c r="O51" s="280">
        <f>+'32300'!E48</f>
        <v>0</v>
      </c>
      <c r="P51" s="281">
        <f>+'32300'!F48</f>
        <v>0</v>
      </c>
      <c r="Q51" s="238">
        <f>+'32300'!G48</f>
        <v>0</v>
      </c>
      <c r="AA51" s="38"/>
      <c r="AB51" s="39"/>
      <c r="AC51" s="269"/>
      <c r="AD51" s="265"/>
      <c r="AE51" s="269"/>
      <c r="AF51" s="265"/>
      <c r="AI51" s="26"/>
      <c r="AJ51" s="42" t="s">
        <v>155</v>
      </c>
      <c r="AK51" s="42"/>
      <c r="AL51" s="288">
        <f>+AL52+AL55</f>
        <v>0</v>
      </c>
      <c r="AM51" s="290">
        <f>+AM52+AM55</f>
        <v>0</v>
      </c>
    </row>
    <row r="52" spans="2:39" x14ac:dyDescent="0.25">
      <c r="C52" s="49"/>
      <c r="D52" s="73"/>
      <c r="E52" s="35"/>
      <c r="F52" s="35"/>
      <c r="G52" s="17" t="s">
        <v>144</v>
      </c>
      <c r="H52" s="264">
        <f>+H50+H30</f>
        <v>0</v>
      </c>
      <c r="I52" s="236">
        <f t="shared" ref="I52:J52" si="30">+I50+I30</f>
        <v>0</v>
      </c>
      <c r="J52" s="236">
        <f t="shared" si="30"/>
        <v>0</v>
      </c>
      <c r="K52" s="64"/>
      <c r="L52" s="38">
        <v>5450</v>
      </c>
      <c r="M52" s="49"/>
      <c r="N52" s="50" t="s">
        <v>74</v>
      </c>
      <c r="O52" s="280">
        <f>+'32300'!E49</f>
        <v>0</v>
      </c>
      <c r="P52" s="281">
        <f>+'32300'!F49</f>
        <v>0</v>
      </c>
      <c r="Q52" s="238">
        <f>+'32300'!G49</f>
        <v>0</v>
      </c>
      <c r="AA52" s="6">
        <v>3200</v>
      </c>
      <c r="AB52" s="40" t="s">
        <v>134</v>
      </c>
      <c r="AC52" s="296">
        <f t="shared" ref="AC52:AC57" si="31">IF(H39&gt;I39,H39-I39,0)</f>
        <v>0</v>
      </c>
      <c r="AD52" s="297">
        <f t="shared" ref="AD52:AD57" si="32">IF(I39&gt;H39,I39-H39,0)</f>
        <v>0</v>
      </c>
      <c r="AE52" s="296">
        <f t="shared" ref="AE52:AE57" si="33">IF(I39&gt;J39,I39-J39,0)</f>
        <v>0</v>
      </c>
      <c r="AF52" s="297">
        <f t="shared" ref="AF52:AF57" si="34">IF(J39&gt;I39,J39-I39,0)</f>
        <v>0</v>
      </c>
      <c r="AI52" s="26"/>
      <c r="AJ52" s="27"/>
      <c r="AK52" s="57" t="s">
        <v>172</v>
      </c>
      <c r="AL52" s="289">
        <f>SUM(AL53:AL54)</f>
        <v>0</v>
      </c>
      <c r="AM52" s="291">
        <f>SUM(AM53:AM54)</f>
        <v>0</v>
      </c>
    </row>
    <row r="53" spans="2:39" x14ac:dyDescent="0.25">
      <c r="C53" s="74"/>
      <c r="D53" s="75"/>
      <c r="E53" s="76"/>
      <c r="F53" s="76"/>
      <c r="G53" s="76"/>
      <c r="H53" s="76"/>
      <c r="I53" s="77"/>
      <c r="J53" s="77"/>
      <c r="K53" s="35"/>
      <c r="L53" s="6">
        <v>5500</v>
      </c>
      <c r="M53" s="49"/>
      <c r="N53" s="50" t="s">
        <v>75</v>
      </c>
      <c r="O53" s="280">
        <f>+'32300'!E50</f>
        <v>0</v>
      </c>
      <c r="P53" s="281">
        <f>+'32300'!F50</f>
        <v>0</v>
      </c>
      <c r="Q53" s="238">
        <f>+'32300'!G50</f>
        <v>0</v>
      </c>
      <c r="AA53" s="38">
        <v>3210</v>
      </c>
      <c r="AB53" s="39" t="s">
        <v>135</v>
      </c>
      <c r="AC53" s="269">
        <f t="shared" si="31"/>
        <v>0</v>
      </c>
      <c r="AD53" s="265">
        <f t="shared" si="32"/>
        <v>0</v>
      </c>
      <c r="AE53" s="269">
        <f t="shared" si="33"/>
        <v>0</v>
      </c>
      <c r="AF53" s="265">
        <f t="shared" si="34"/>
        <v>0</v>
      </c>
      <c r="AI53" s="26"/>
      <c r="AJ53" s="27"/>
      <c r="AK53" s="57" t="s">
        <v>173</v>
      </c>
      <c r="AL53" s="289">
        <v>0</v>
      </c>
      <c r="AM53" s="291">
        <v>0</v>
      </c>
    </row>
    <row r="54" spans="2:39" x14ac:dyDescent="0.25">
      <c r="H54" s="126" t="str">
        <f>IF(D32-H30-H50=0,"",D32-H30-H50)</f>
        <v/>
      </c>
      <c r="I54" s="126" t="str">
        <f t="shared" ref="I54" si="35">IF(E32-I30-I50=0,"",E32-I30-I50)</f>
        <v/>
      </c>
      <c r="J54" s="126" t="str">
        <f>IF(F32-J30-J50=0,"",F32-J30-J50)</f>
        <v/>
      </c>
      <c r="K54" s="79"/>
      <c r="L54" s="38">
        <v>5510</v>
      </c>
      <c r="M54" s="36" t="s">
        <v>76</v>
      </c>
      <c r="N54" s="21"/>
      <c r="O54" s="312">
        <f>SUM(O55:O60)</f>
        <v>0</v>
      </c>
      <c r="P54" s="313">
        <f>SUM(P55:P60)</f>
        <v>0</v>
      </c>
      <c r="Q54" s="236">
        <f>SUM(Q55:Q60)</f>
        <v>0</v>
      </c>
      <c r="AA54" s="38">
        <v>3220</v>
      </c>
      <c r="AB54" s="39" t="s">
        <v>136</v>
      </c>
      <c r="AC54" s="269">
        <f t="shared" si="31"/>
        <v>0</v>
      </c>
      <c r="AD54" s="265">
        <f t="shared" si="32"/>
        <v>0</v>
      </c>
      <c r="AE54" s="269">
        <f t="shared" si="33"/>
        <v>0</v>
      </c>
      <c r="AF54" s="265">
        <f t="shared" si="34"/>
        <v>0</v>
      </c>
      <c r="AI54" s="26"/>
      <c r="AJ54" s="27"/>
      <c r="AK54" s="57" t="s">
        <v>174</v>
      </c>
      <c r="AL54" s="289">
        <v>0</v>
      </c>
      <c r="AM54" s="291">
        <v>0</v>
      </c>
    </row>
    <row r="55" spans="2:39" x14ac:dyDescent="0.25">
      <c r="L55" s="38">
        <v>5520</v>
      </c>
      <c r="M55" s="49"/>
      <c r="N55" s="50" t="s">
        <v>77</v>
      </c>
      <c r="O55" s="280">
        <f>+'32300'!E52</f>
        <v>0</v>
      </c>
      <c r="P55" s="281">
        <f>+'32300'!F52</f>
        <v>0</v>
      </c>
      <c r="Q55" s="238">
        <f>+'32300'!G52</f>
        <v>0</v>
      </c>
      <c r="AA55" s="38">
        <v>3230</v>
      </c>
      <c r="AB55" s="39" t="s">
        <v>137</v>
      </c>
      <c r="AC55" s="269">
        <f t="shared" si="31"/>
        <v>0</v>
      </c>
      <c r="AD55" s="265">
        <f t="shared" si="32"/>
        <v>0</v>
      </c>
      <c r="AE55" s="269">
        <f t="shared" si="33"/>
        <v>0</v>
      </c>
      <c r="AF55" s="265">
        <f t="shared" si="34"/>
        <v>0</v>
      </c>
      <c r="AI55" s="26"/>
      <c r="AJ55" s="27"/>
      <c r="AK55" s="57" t="s">
        <v>175</v>
      </c>
      <c r="AL55" s="289">
        <f>SUM(AC9:AC14)+SUM(AC17:AC18)+SUM(AC22:AC25)+SUM(AC29:AC36)+SUM(AC39:AC44)+SUM(AC49:AC50)+SUM(AC53:AC57)+SUM(AC60:AC61)-O61-O54-O66</f>
        <v>0</v>
      </c>
      <c r="AM55" s="291">
        <f>SUM(AE9:AE14)+SUM(AE17:AE18)+SUM(AE22:AE25)+SUM(AE29:AE36)+SUM(AE39:AE44)+SUM(AE49:AE50)+SUM(AE53:AE57)+SUM(AE60:AE61)-P61-P54-P66</f>
        <v>0</v>
      </c>
    </row>
    <row r="56" spans="2:39" x14ac:dyDescent="0.25">
      <c r="C56" s="335" t="s">
        <v>169</v>
      </c>
      <c r="D56" s="335"/>
      <c r="E56" s="335"/>
      <c r="F56" s="335"/>
      <c r="G56" s="335"/>
      <c r="H56" s="335"/>
      <c r="I56" s="335"/>
      <c r="L56" s="38">
        <v>5530</v>
      </c>
      <c r="M56" s="49"/>
      <c r="N56" s="50" t="s">
        <v>78</v>
      </c>
      <c r="O56" s="280">
        <f>+'32300'!E53</f>
        <v>0</v>
      </c>
      <c r="P56" s="281">
        <f>+'32300'!F53</f>
        <v>0</v>
      </c>
      <c r="Q56" s="238">
        <f>+'32300'!G53</f>
        <v>0</v>
      </c>
      <c r="AA56" s="38">
        <v>3240</v>
      </c>
      <c r="AB56" s="39" t="s">
        <v>138</v>
      </c>
      <c r="AC56" s="269">
        <f t="shared" si="31"/>
        <v>0</v>
      </c>
      <c r="AD56" s="265">
        <f t="shared" si="32"/>
        <v>0</v>
      </c>
      <c r="AE56" s="269">
        <f t="shared" si="33"/>
        <v>0</v>
      </c>
      <c r="AF56" s="265">
        <f t="shared" si="34"/>
        <v>0</v>
      </c>
      <c r="AI56" s="26"/>
      <c r="AJ56" s="42" t="s">
        <v>161</v>
      </c>
      <c r="AK56" s="42"/>
      <c r="AL56" s="288">
        <f>+AL57+AL60</f>
        <v>0</v>
      </c>
      <c r="AM56" s="290">
        <f>+AM57+AM60</f>
        <v>0</v>
      </c>
    </row>
    <row r="57" spans="2:39" x14ac:dyDescent="0.25">
      <c r="C57" s="47"/>
      <c r="D57" s="47"/>
      <c r="E57" s="47"/>
      <c r="F57" s="47"/>
      <c r="G57" s="47"/>
      <c r="H57" s="47"/>
      <c r="I57" s="47"/>
      <c r="L57" s="38">
        <v>5540</v>
      </c>
      <c r="M57" s="49"/>
      <c r="N57" s="50" t="s">
        <v>79</v>
      </c>
      <c r="O57" s="280">
        <f>+'32300'!E54</f>
        <v>0</v>
      </c>
      <c r="P57" s="281">
        <f>+'32300'!F54</f>
        <v>0</v>
      </c>
      <c r="Q57" s="238">
        <f>+'32300'!G54</f>
        <v>0</v>
      </c>
      <c r="AA57" s="38">
        <v>3250</v>
      </c>
      <c r="AB57" s="39" t="s">
        <v>139</v>
      </c>
      <c r="AC57" s="269">
        <f t="shared" si="31"/>
        <v>0</v>
      </c>
      <c r="AD57" s="265">
        <f t="shared" si="32"/>
        <v>0</v>
      </c>
      <c r="AE57" s="269">
        <f t="shared" si="33"/>
        <v>0</v>
      </c>
      <c r="AF57" s="265">
        <f t="shared" si="34"/>
        <v>0</v>
      </c>
      <c r="AI57" s="26"/>
      <c r="AJ57" s="27"/>
      <c r="AK57" s="57" t="s">
        <v>176</v>
      </c>
      <c r="AL57" s="289">
        <f>SUM(AL58:AL59)</f>
        <v>0</v>
      </c>
      <c r="AM57" s="291">
        <f>SUM(AM58:AM59)</f>
        <v>0</v>
      </c>
    </row>
    <row r="58" spans="2:39" x14ac:dyDescent="0.25">
      <c r="L58" s="38">
        <v>5550</v>
      </c>
      <c r="M58" s="49"/>
      <c r="N58" s="50" t="s">
        <v>80</v>
      </c>
      <c r="O58" s="280">
        <f>+'32300'!E55</f>
        <v>0</v>
      </c>
      <c r="P58" s="281">
        <f>+'32300'!F55</f>
        <v>0</v>
      </c>
      <c r="Q58" s="238">
        <f>+'32300'!G55</f>
        <v>0</v>
      </c>
      <c r="AA58" s="38"/>
      <c r="AB58" s="39"/>
      <c r="AC58" s="269"/>
      <c r="AD58" s="265"/>
      <c r="AE58" s="269"/>
      <c r="AF58" s="265"/>
      <c r="AI58" s="26"/>
      <c r="AJ58" s="27"/>
      <c r="AK58" s="57" t="s">
        <v>173</v>
      </c>
      <c r="AL58" s="289">
        <v>0</v>
      </c>
      <c r="AM58" s="291">
        <v>0</v>
      </c>
    </row>
    <row r="59" spans="2:39" x14ac:dyDescent="0.25">
      <c r="L59" s="38">
        <v>5590</v>
      </c>
      <c r="M59" s="49"/>
      <c r="N59" s="50" t="s">
        <v>81</v>
      </c>
      <c r="O59" s="280">
        <f>+'32300'!E56</f>
        <v>0</v>
      </c>
      <c r="P59" s="281">
        <f>+'32300'!F56</f>
        <v>0</v>
      </c>
      <c r="Q59" s="238">
        <f>+'32300'!G56</f>
        <v>0</v>
      </c>
      <c r="AA59" s="6">
        <v>3300</v>
      </c>
      <c r="AB59" s="40" t="s">
        <v>177</v>
      </c>
      <c r="AC59" s="296">
        <f>IF(H46&gt;I46,H46-I46,0)</f>
        <v>0</v>
      </c>
      <c r="AD59" s="297">
        <f>IF(I46&gt;H46,I46-H46,0)</f>
        <v>0</v>
      </c>
      <c r="AE59" s="296">
        <f>IF(I46&gt;J46,I46-J46,0)</f>
        <v>0</v>
      </c>
      <c r="AF59" s="297">
        <f>IF(J46&gt;I46,J46-I46,0)</f>
        <v>0</v>
      </c>
      <c r="AI59" s="26"/>
      <c r="AJ59" s="27"/>
      <c r="AK59" s="57" t="s">
        <v>174</v>
      </c>
      <c r="AL59" s="289">
        <v>0</v>
      </c>
      <c r="AM59" s="291">
        <v>0</v>
      </c>
    </row>
    <row r="60" spans="2:39" x14ac:dyDescent="0.25">
      <c r="L60" s="6">
        <v>5600</v>
      </c>
      <c r="M60" s="49"/>
      <c r="N60" s="50" t="s">
        <v>82</v>
      </c>
      <c r="O60" s="280">
        <f>+'32300'!E57</f>
        <v>0</v>
      </c>
      <c r="P60" s="281">
        <f>+'32300'!F57</f>
        <v>0</v>
      </c>
      <c r="Q60" s="238">
        <f>+'32300'!G57</f>
        <v>0</v>
      </c>
      <c r="AA60" s="38">
        <v>3310</v>
      </c>
      <c r="AB60" s="39" t="s">
        <v>141</v>
      </c>
      <c r="AC60" s="269">
        <f>IF(H47&gt;I47,H47-I47,0)</f>
        <v>0</v>
      </c>
      <c r="AD60" s="265">
        <f>IF(I47&gt;H47,I47-H47,0)</f>
        <v>0</v>
      </c>
      <c r="AE60" s="269">
        <f>IF(I47&gt;J47,I47-J47,0)</f>
        <v>0</v>
      </c>
      <c r="AF60" s="265">
        <f>IF(J47&gt;I47,J47-I47,0)</f>
        <v>0</v>
      </c>
      <c r="AI60" s="26"/>
      <c r="AJ60" s="27"/>
      <c r="AK60" s="57" t="s">
        <v>175</v>
      </c>
      <c r="AL60" s="289">
        <f>SUM(AD9:AD14)+SUM(AD17:AD18)+SUM(AD22:AD25)+SUM(AD29:AD36)+SUM(AD39:AD44)+SUM(AD49:AD50)+SUM(AD53:AD57)+SUM(AD60:AD61)</f>
        <v>0</v>
      </c>
      <c r="AM60" s="291">
        <f>SUM(AF9:AF14)+SUM(AF17:AF18)+SUM(AF22:AF25)+SUM(AF29:AF36)+SUM(AF39:AF44)+SUM(AF49:AF50)+SUM(AF53:AF57)+SUM(AF60:AF61)</f>
        <v>0</v>
      </c>
    </row>
    <row r="61" spans="2:39" x14ac:dyDescent="0.25">
      <c r="L61" s="38">
        <v>5610</v>
      </c>
      <c r="M61" s="36" t="s">
        <v>83</v>
      </c>
      <c r="N61" s="21"/>
      <c r="O61" s="312">
        <f>SUM(O62)</f>
        <v>0</v>
      </c>
      <c r="P61" s="313">
        <f>SUM(P62)</f>
        <v>0</v>
      </c>
      <c r="Q61" s="236">
        <f>SUM(Q62)</f>
        <v>0</v>
      </c>
      <c r="AA61" s="38">
        <v>3320</v>
      </c>
      <c r="AB61" s="82" t="s">
        <v>142</v>
      </c>
      <c r="AC61" s="298">
        <f>IF(H48&gt;I48,H48-I48,0)</f>
        <v>0</v>
      </c>
      <c r="AD61" s="260">
        <f>IF(I48&gt;H48,I48-H48,0)</f>
        <v>0</v>
      </c>
      <c r="AE61" s="298">
        <f>IF(I48&gt;J48,I48-J48,0)</f>
        <v>0</v>
      </c>
      <c r="AF61" s="260">
        <f>IF(J48&gt;I48,J48-I48,0)</f>
        <v>0</v>
      </c>
      <c r="AI61" s="40" t="s">
        <v>178</v>
      </c>
      <c r="AJ61" s="27"/>
      <c r="AK61" s="68"/>
      <c r="AL61" s="302">
        <f>+AL51-AL56</f>
        <v>0</v>
      </c>
      <c r="AM61" s="303">
        <f>+AM51-AM56</f>
        <v>0</v>
      </c>
    </row>
    <row r="62" spans="2:39" x14ac:dyDescent="0.25">
      <c r="L62" s="38"/>
      <c r="M62" s="49"/>
      <c r="N62" s="50" t="s">
        <v>84</v>
      </c>
      <c r="O62" s="280">
        <f>+'32300'!E60</f>
        <v>0</v>
      </c>
      <c r="P62" s="281">
        <f>+'32300'!F60</f>
        <v>0</v>
      </c>
      <c r="Q62" s="238">
        <f>+'32300'!G60</f>
        <v>0</v>
      </c>
      <c r="AC62" s="83">
        <f>+AC6+AC27+AC46-AD6-AD27-AD46</f>
        <v>0</v>
      </c>
      <c r="AD62" s="83">
        <f>+AC7+AC16+AC28+AC38+AC47+AC52+AC59-AD7-AD16-AD28-AD38-AD47-AD52-AD59</f>
        <v>0</v>
      </c>
      <c r="AE62" s="83">
        <f>+AE6+AE27+AE46-AF6-AF27-AF46</f>
        <v>0</v>
      </c>
      <c r="AF62" s="83">
        <f>+AE7+AE16+AE28+AE38+AE47+AE52+AE59-AF7-AF16-AF28-AF38-AF47-AF52-AF59</f>
        <v>0</v>
      </c>
      <c r="AI62" s="25"/>
      <c r="AJ62" s="27"/>
      <c r="AK62" s="68"/>
      <c r="AL62" s="302"/>
      <c r="AM62" s="303"/>
    </row>
    <row r="63" spans="2:39" x14ac:dyDescent="0.25">
      <c r="L63" s="38"/>
      <c r="M63" s="80"/>
      <c r="N63" s="81"/>
      <c r="O63" s="316"/>
      <c r="P63" s="317"/>
      <c r="Q63" s="242"/>
      <c r="AB63" s="336" t="s">
        <v>169</v>
      </c>
      <c r="AC63" s="336"/>
      <c r="AD63" s="336"/>
      <c r="AE63" s="47"/>
      <c r="AF63" s="47"/>
      <c r="AI63" s="40" t="s">
        <v>179</v>
      </c>
      <c r="AJ63" s="27"/>
      <c r="AK63" s="68"/>
      <c r="AL63" s="299">
        <f>+AL37+AL48+AL61</f>
        <v>0</v>
      </c>
      <c r="AM63" s="300">
        <f>+AM37+AM48+AM61</f>
        <v>0</v>
      </c>
    </row>
    <row r="64" spans="2:39" ht="14.45" customHeight="1" x14ac:dyDescent="0.25">
      <c r="L64" s="38"/>
      <c r="M64" s="58" t="s">
        <v>85</v>
      </c>
      <c r="N64" s="59"/>
      <c r="O64" s="314">
        <f>+O30+O34+O44+O48+O54+O61</f>
        <v>0</v>
      </c>
      <c r="P64" s="315">
        <f>+P30+P34+P44+P48+P54+P61</f>
        <v>0</v>
      </c>
      <c r="Q64" s="240">
        <f>+Q30+Q34+Q44+Q48+Q54+Q61</f>
        <v>0</v>
      </c>
      <c r="AB64" s="47"/>
      <c r="AC64" s="47"/>
      <c r="AD64" s="47"/>
      <c r="AE64" s="47"/>
      <c r="AF64" s="47"/>
      <c r="AG64" s="47"/>
      <c r="AI64" s="25"/>
      <c r="AJ64" s="27"/>
      <c r="AK64" s="68"/>
      <c r="AL64" s="288"/>
      <c r="AM64" s="290"/>
    </row>
    <row r="65" spans="12:39" x14ac:dyDescent="0.25">
      <c r="L65" s="6">
        <v>3210</v>
      </c>
      <c r="M65" s="80"/>
      <c r="N65" s="59"/>
      <c r="O65" s="316"/>
      <c r="P65" s="317"/>
      <c r="Q65" s="242"/>
      <c r="AG65" s="47"/>
      <c r="AI65" s="40" t="s">
        <v>180</v>
      </c>
      <c r="AJ65" s="27"/>
      <c r="AK65" s="68"/>
      <c r="AL65" s="304">
        <f>+E9</f>
        <v>0</v>
      </c>
      <c r="AM65" s="305">
        <f>+F9</f>
        <v>0</v>
      </c>
    </row>
    <row r="66" spans="12:39" x14ac:dyDescent="0.25">
      <c r="M66" s="20" t="s">
        <v>86</v>
      </c>
      <c r="N66" s="21"/>
      <c r="O66" s="312">
        <f>+O27-O64</f>
        <v>0</v>
      </c>
      <c r="P66" s="313">
        <f>+P27-P64</f>
        <v>0</v>
      </c>
      <c r="Q66" s="236">
        <f>+Q27-Q64</f>
        <v>0</v>
      </c>
      <c r="AI66" s="40" t="s">
        <v>181</v>
      </c>
      <c r="AJ66" s="27"/>
      <c r="AK66" s="68"/>
      <c r="AL66" s="304">
        <f>+D9</f>
        <v>0</v>
      </c>
      <c r="AM66" s="305">
        <f>+E9</f>
        <v>0</v>
      </c>
    </row>
    <row r="67" spans="12:39" x14ac:dyDescent="0.25">
      <c r="M67" s="20"/>
      <c r="N67" s="21"/>
      <c r="O67" s="280"/>
      <c r="P67" s="281"/>
      <c r="Q67" s="238"/>
      <c r="AI67" s="87"/>
      <c r="AJ67" s="88"/>
      <c r="AK67" s="89"/>
      <c r="AL67" s="90"/>
      <c r="AM67" s="91"/>
    </row>
    <row r="68" spans="12:39" x14ac:dyDescent="0.25">
      <c r="M68" s="74"/>
      <c r="N68" s="84"/>
      <c r="O68" s="146"/>
      <c r="P68" s="147"/>
      <c r="Q68" s="86"/>
      <c r="AL68" s="123">
        <f>+AL66-AL65-AL63</f>
        <v>0</v>
      </c>
      <c r="AM68" s="123">
        <f>+AM66-AM65-AM63</f>
        <v>0</v>
      </c>
    </row>
    <row r="69" spans="12:39" x14ac:dyDescent="0.25">
      <c r="O69" s="127">
        <f>+H40-O66</f>
        <v>0</v>
      </c>
      <c r="P69" s="127">
        <f>+I40-P66</f>
        <v>0</v>
      </c>
      <c r="Q69" s="127">
        <f>+J40-Q66</f>
        <v>0</v>
      </c>
    </row>
    <row r="70" spans="12:39" x14ac:dyDescent="0.25">
      <c r="AI70" s="336" t="s">
        <v>169</v>
      </c>
      <c r="AJ70" s="336"/>
      <c r="AK70" s="336"/>
      <c r="AL70" s="336"/>
      <c r="AM70" s="336"/>
    </row>
    <row r="71" spans="12:39" x14ac:dyDescent="0.25">
      <c r="M71" s="336" t="s">
        <v>169</v>
      </c>
      <c r="N71" s="336"/>
      <c r="O71" s="336"/>
      <c r="P71" s="336"/>
      <c r="Q71" s="47"/>
      <c r="R71" s="47"/>
      <c r="AI71" s="336"/>
      <c r="AJ71" s="336"/>
      <c r="AK71" s="336"/>
      <c r="AL71" s="336"/>
      <c r="AM71" s="336"/>
    </row>
    <row r="72" spans="12:39" x14ac:dyDescent="0.25">
      <c r="M72" s="336"/>
      <c r="N72" s="336"/>
      <c r="O72" s="336"/>
      <c r="P72" s="336"/>
      <c r="Q72" s="47"/>
      <c r="R72" s="47"/>
    </row>
  </sheetData>
  <mergeCells count="25">
    <mergeCell ref="C3:I3"/>
    <mergeCell ref="M3:P3"/>
    <mergeCell ref="T3:Y3"/>
    <mergeCell ref="AB3:AD3"/>
    <mergeCell ref="AI3:AM3"/>
    <mergeCell ref="C2:I2"/>
    <mergeCell ref="M2:P2"/>
    <mergeCell ref="T2:Y2"/>
    <mergeCell ref="AB2:AD2"/>
    <mergeCell ref="AI2:AM2"/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</mergeCells>
  <pageMargins left="0.7" right="0.7" top="0.75" bottom="0.75" header="0.3" footer="0.3"/>
  <ignoredErrors>
    <ignoredError sqref="D9:F32 H54:I54 H9:J52 O8:Q69 U7:Y43 AC6:AF61 AC62 AL7:AM66 AL68:AM68 T2:Y4 AB2:AD4 AI2:AM4 C3 C2:I2 C4:I4 D3:I3 M2:P4" unlockedFormula="1"/>
    <ignoredError sqref="AD62:AF62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U148"/>
  <sheetViews>
    <sheetView showGridLines="0" topLeftCell="A67" zoomScaleNormal="100" workbookViewId="0">
      <selection activeCell="B67" sqref="B67:G67"/>
    </sheetView>
  </sheetViews>
  <sheetFormatPr baseColWidth="10" defaultColWidth="11.42578125" defaultRowHeight="11.25" x14ac:dyDescent="0.2"/>
  <cols>
    <col min="1" max="1" width="2" style="92" customWidth="1"/>
    <col min="2" max="2" width="5.140625" style="92" customWidth="1"/>
    <col min="3" max="3" width="2.42578125" style="92" customWidth="1"/>
    <col min="4" max="4" width="34.5703125" style="92" customWidth="1"/>
    <col min="5" max="5" width="9.28515625" style="92" customWidth="1"/>
    <col min="6" max="6" width="7.42578125" style="92" customWidth="1"/>
    <col min="7" max="7" width="12" style="92" customWidth="1"/>
    <col min="8" max="8" width="2.85546875" style="92" customWidth="1"/>
    <col min="9" max="11" width="6.42578125" style="92" bestFit="1" customWidth="1"/>
    <col min="12" max="12" width="1.85546875" style="92" customWidth="1"/>
    <col min="13" max="15" width="6.42578125" style="92" bestFit="1" customWidth="1"/>
    <col min="16" max="16" width="2.28515625" style="92" customWidth="1"/>
    <col min="17" max="19" width="6.42578125" style="92" bestFit="1" customWidth="1"/>
    <col min="20" max="20" width="2.28515625" style="92" customWidth="1"/>
    <col min="21" max="23" width="6.42578125" style="92" bestFit="1" customWidth="1"/>
    <col min="24" max="24" width="3.28515625" style="92" customWidth="1"/>
    <col min="25" max="27" width="6.42578125" style="92" bestFit="1" customWidth="1"/>
    <col min="28" max="28" width="2.140625" style="92" customWidth="1"/>
    <col min="29" max="31" width="6.42578125" style="92" bestFit="1" customWidth="1"/>
    <col min="32" max="32" width="2.140625" style="92" customWidth="1"/>
    <col min="33" max="35" width="6.42578125" style="92" bestFit="1" customWidth="1"/>
    <col min="36" max="36" width="1.7109375" style="92" customWidth="1"/>
    <col min="37" max="39" width="6.42578125" style="92" bestFit="1" customWidth="1"/>
    <col min="40" max="40" width="2.85546875" style="92" customWidth="1"/>
    <col min="41" max="43" width="6.42578125" style="92" bestFit="1" customWidth="1"/>
    <col min="44" max="44" width="2.7109375" style="92" customWidth="1"/>
    <col min="45" max="47" width="6.42578125" style="92" bestFit="1" customWidth="1"/>
    <col min="48" max="16384" width="11.42578125" style="92"/>
  </cols>
  <sheetData>
    <row r="1" spans="2:47" ht="26.25" customHeight="1" x14ac:dyDescent="0.2">
      <c r="B1" s="329" t="s">
        <v>187</v>
      </c>
      <c r="C1" s="330"/>
      <c r="D1" s="330"/>
      <c r="E1" s="330"/>
      <c r="F1" s="330"/>
      <c r="G1" s="331"/>
    </row>
    <row r="2" spans="2:47" ht="14.45" customHeight="1" x14ac:dyDescent="0.2">
      <c r="B2" s="329" t="s">
        <v>20</v>
      </c>
      <c r="C2" s="330"/>
      <c r="D2" s="330"/>
      <c r="E2" s="330"/>
      <c r="F2" s="330"/>
      <c r="G2" s="331"/>
    </row>
    <row r="3" spans="2:47" ht="14.45" customHeight="1" x14ac:dyDescent="0.2">
      <c r="B3" s="332" t="s">
        <v>21</v>
      </c>
      <c r="C3" s="333"/>
      <c r="D3" s="333"/>
      <c r="E3" s="333"/>
      <c r="F3" s="333"/>
      <c r="G3" s="334"/>
      <c r="I3" s="369" t="s">
        <v>183</v>
      </c>
      <c r="J3" s="370"/>
      <c r="K3" s="371"/>
      <c r="L3" s="306"/>
      <c r="M3" s="369" t="s">
        <v>23</v>
      </c>
      <c r="N3" s="370"/>
      <c r="O3" s="371"/>
      <c r="P3" s="306"/>
      <c r="Q3" s="369" t="s">
        <v>24</v>
      </c>
      <c r="R3" s="370"/>
      <c r="S3" s="371"/>
      <c r="T3" s="306"/>
      <c r="U3" s="369" t="s">
        <v>25</v>
      </c>
      <c r="V3" s="370"/>
      <c r="W3" s="371"/>
      <c r="X3" s="306"/>
      <c r="Y3" s="369" t="s">
        <v>26</v>
      </c>
      <c r="Z3" s="370"/>
      <c r="AA3" s="371"/>
      <c r="AB3" s="306"/>
      <c r="AC3" s="369" t="s">
        <v>27</v>
      </c>
      <c r="AD3" s="370"/>
      <c r="AE3" s="371"/>
      <c r="AF3" s="306"/>
      <c r="AG3" s="369" t="s">
        <v>28</v>
      </c>
      <c r="AH3" s="370"/>
      <c r="AI3" s="371"/>
      <c r="AJ3" s="306"/>
      <c r="AK3" s="369" t="s">
        <v>29</v>
      </c>
      <c r="AL3" s="370"/>
      <c r="AM3" s="371"/>
      <c r="AN3" s="306"/>
      <c r="AO3" s="369" t="s">
        <v>30</v>
      </c>
      <c r="AP3" s="370"/>
      <c r="AQ3" s="371"/>
      <c r="AR3" s="306"/>
      <c r="AS3" s="369" t="s">
        <v>31</v>
      </c>
      <c r="AT3" s="370"/>
      <c r="AU3" s="371"/>
    </row>
    <row r="4" spans="2:47" x14ac:dyDescent="0.2">
      <c r="B4" s="93"/>
      <c r="C4" s="10"/>
      <c r="D4" s="11"/>
      <c r="E4" s="102">
        <v>2024</v>
      </c>
      <c r="F4" s="7">
        <v>2023</v>
      </c>
      <c r="G4" s="7">
        <v>2022</v>
      </c>
      <c r="I4" s="102">
        <v>2024</v>
      </c>
      <c r="J4" s="7">
        <v>2023</v>
      </c>
      <c r="K4" s="7">
        <v>2022</v>
      </c>
      <c r="M4" s="102">
        <v>2024</v>
      </c>
      <c r="N4" s="7">
        <v>2023</v>
      </c>
      <c r="O4" s="7">
        <v>2022</v>
      </c>
      <c r="Q4" s="102">
        <v>2024</v>
      </c>
      <c r="R4" s="7">
        <v>2023</v>
      </c>
      <c r="S4" s="7">
        <v>2022</v>
      </c>
      <c r="U4" s="102">
        <v>2024</v>
      </c>
      <c r="V4" s="7">
        <v>2023</v>
      </c>
      <c r="W4" s="7">
        <v>2022</v>
      </c>
      <c r="Y4" s="102">
        <v>2024</v>
      </c>
      <c r="Z4" s="7">
        <v>2023</v>
      </c>
      <c r="AA4" s="7">
        <v>2022</v>
      </c>
      <c r="AC4" s="102">
        <v>2024</v>
      </c>
      <c r="AD4" s="7">
        <v>2023</v>
      </c>
      <c r="AE4" s="7">
        <v>2022</v>
      </c>
      <c r="AG4" s="102">
        <v>2024</v>
      </c>
      <c r="AH4" s="7">
        <v>2023</v>
      </c>
      <c r="AI4" s="7">
        <v>2022</v>
      </c>
      <c r="AK4" s="102">
        <v>2024</v>
      </c>
      <c r="AL4" s="7">
        <v>2023</v>
      </c>
      <c r="AM4" s="7">
        <v>2022</v>
      </c>
      <c r="AO4" s="102">
        <v>2024</v>
      </c>
      <c r="AP4" s="7">
        <v>2023</v>
      </c>
      <c r="AQ4" s="7">
        <v>2022</v>
      </c>
      <c r="AS4" s="102">
        <v>2024</v>
      </c>
      <c r="AT4" s="7">
        <v>2023</v>
      </c>
      <c r="AU4" s="7">
        <v>2022</v>
      </c>
    </row>
    <row r="5" spans="2:47" x14ac:dyDescent="0.2">
      <c r="B5" s="94"/>
      <c r="C5" s="20" t="s">
        <v>32</v>
      </c>
      <c r="D5" s="21"/>
      <c r="E5" s="103"/>
      <c r="F5" s="23"/>
      <c r="G5" s="23"/>
      <c r="I5" s="103"/>
      <c r="J5" s="23"/>
      <c r="K5" s="23"/>
      <c r="M5" s="103"/>
      <c r="N5" s="23"/>
      <c r="O5" s="23"/>
      <c r="Q5" s="103"/>
      <c r="R5" s="23"/>
      <c r="S5" s="23"/>
      <c r="U5" s="103"/>
      <c r="V5" s="23"/>
      <c r="W5" s="23"/>
      <c r="Y5" s="103"/>
      <c r="Z5" s="23"/>
      <c r="AA5" s="23"/>
      <c r="AC5" s="103"/>
      <c r="AD5" s="23"/>
      <c r="AE5" s="23"/>
      <c r="AG5" s="103"/>
      <c r="AH5" s="23"/>
      <c r="AI5" s="23"/>
      <c r="AK5" s="103"/>
      <c r="AL5" s="23"/>
      <c r="AM5" s="23"/>
      <c r="AO5" s="103"/>
      <c r="AP5" s="23"/>
      <c r="AQ5" s="23"/>
      <c r="AS5" s="103"/>
      <c r="AT5" s="23"/>
      <c r="AU5" s="23"/>
    </row>
    <row r="6" spans="2:47" x14ac:dyDescent="0.2">
      <c r="B6" s="94">
        <v>4100</v>
      </c>
      <c r="C6" s="36" t="s">
        <v>33</v>
      </c>
      <c r="D6" s="37"/>
      <c r="E6" s="235">
        <f>SUM(E7:E13)</f>
        <v>0</v>
      </c>
      <c r="F6" s="236">
        <f>SUM(F7:F13)</f>
        <v>0</v>
      </c>
      <c r="G6" s="236">
        <f>SUM(G7:G13)</f>
        <v>0</v>
      </c>
      <c r="H6" s="245"/>
      <c r="I6" s="235">
        <f t="shared" ref="I6:K6" si="0">SUM(I7:I13)</f>
        <v>0</v>
      </c>
      <c r="J6" s="236">
        <f t="shared" si="0"/>
        <v>0</v>
      </c>
      <c r="K6" s="236">
        <f t="shared" si="0"/>
        <v>0</v>
      </c>
      <c r="L6" s="245"/>
      <c r="M6" s="235">
        <f t="shared" ref="M6:O6" si="1">SUM(M7:M13)</f>
        <v>0</v>
      </c>
      <c r="N6" s="236">
        <f t="shared" si="1"/>
        <v>0</v>
      </c>
      <c r="O6" s="236">
        <f t="shared" si="1"/>
        <v>0</v>
      </c>
      <c r="P6" s="245"/>
      <c r="Q6" s="235">
        <f t="shared" ref="Q6:S6" si="2">SUM(Q7:Q13)</f>
        <v>0</v>
      </c>
      <c r="R6" s="236">
        <f t="shared" si="2"/>
        <v>0</v>
      </c>
      <c r="S6" s="236">
        <f t="shared" si="2"/>
        <v>0</v>
      </c>
      <c r="T6" s="245"/>
      <c r="U6" s="235">
        <f t="shared" ref="U6:W6" si="3">SUM(U7:U13)</f>
        <v>0</v>
      </c>
      <c r="V6" s="236">
        <f t="shared" si="3"/>
        <v>0</v>
      </c>
      <c r="W6" s="236">
        <f t="shared" si="3"/>
        <v>0</v>
      </c>
      <c r="X6" s="245"/>
      <c r="Y6" s="235">
        <f t="shared" ref="Y6:AA6" si="4">SUM(Y7:Y13)</f>
        <v>0</v>
      </c>
      <c r="Z6" s="236">
        <f t="shared" si="4"/>
        <v>0</v>
      </c>
      <c r="AA6" s="236">
        <f t="shared" si="4"/>
        <v>0</v>
      </c>
      <c r="AB6" s="245"/>
      <c r="AC6" s="235">
        <f>SUM(AC7:AC13)</f>
        <v>0</v>
      </c>
      <c r="AD6" s="236">
        <f>SUM(AD7:AD13)</f>
        <v>0</v>
      </c>
      <c r="AE6" s="236">
        <f>SUM(AE7:AE13)</f>
        <v>0</v>
      </c>
      <c r="AF6" s="245"/>
      <c r="AG6" s="235">
        <f>SUM(AG7:AG13)</f>
        <v>0</v>
      </c>
      <c r="AH6" s="236">
        <f>SUM(AH7:AH13)</f>
        <v>0</v>
      </c>
      <c r="AI6" s="236">
        <f>SUM(AI7:AI13)</f>
        <v>0</v>
      </c>
      <c r="AJ6" s="245"/>
      <c r="AK6" s="235">
        <f>SUM(AK7:AK13)</f>
        <v>0</v>
      </c>
      <c r="AL6" s="236">
        <f>SUM(AL7:AL13)</f>
        <v>0</v>
      </c>
      <c r="AM6" s="236">
        <f>SUM(AM7:AM13)</f>
        <v>0</v>
      </c>
      <c r="AN6" s="245"/>
      <c r="AO6" s="235">
        <f>SUM(AO7:AO13)</f>
        <v>0</v>
      </c>
      <c r="AP6" s="236">
        <f>SUM(AP7:AP13)</f>
        <v>0</v>
      </c>
      <c r="AQ6" s="236">
        <f>SUM(AQ7:AQ13)</f>
        <v>0</v>
      </c>
      <c r="AR6" s="245"/>
      <c r="AS6" s="235">
        <f>SUM(AS7:AS13)</f>
        <v>0</v>
      </c>
      <c r="AT6" s="236">
        <f>SUM(AT7:AT13)</f>
        <v>0</v>
      </c>
      <c r="AU6" s="236">
        <f>SUM(AU7:AU13)</f>
        <v>0</v>
      </c>
    </row>
    <row r="7" spans="2:47" x14ac:dyDescent="0.2">
      <c r="B7" s="94">
        <v>4110</v>
      </c>
      <c r="C7" s="49"/>
      <c r="D7" s="50" t="s">
        <v>34</v>
      </c>
      <c r="E7" s="237">
        <f>+I7+M7+Q7+U7+Y7+AC7+AG7+AK7+AO7+AS7</f>
        <v>0</v>
      </c>
      <c r="F7" s="238">
        <f t="shared" ref="F7:G13" si="5">+J7+N7+R7+V7+Z7+AD7+AH7+AL7+AP7+AT7</f>
        <v>0</v>
      </c>
      <c r="G7" s="238">
        <f t="shared" si="5"/>
        <v>0</v>
      </c>
      <c r="H7" s="245"/>
      <c r="I7" s="237">
        <v>0</v>
      </c>
      <c r="J7" s="238">
        <v>0</v>
      </c>
      <c r="K7" s="238">
        <v>0</v>
      </c>
      <c r="L7" s="245"/>
      <c r="M7" s="237">
        <v>0</v>
      </c>
      <c r="N7" s="238">
        <v>0</v>
      </c>
      <c r="O7" s="238">
        <v>0</v>
      </c>
      <c r="P7" s="245"/>
      <c r="Q7" s="237">
        <v>0</v>
      </c>
      <c r="R7" s="238">
        <v>0</v>
      </c>
      <c r="S7" s="238">
        <v>0</v>
      </c>
      <c r="T7" s="245"/>
      <c r="U7" s="237">
        <v>0</v>
      </c>
      <c r="V7" s="238">
        <v>0</v>
      </c>
      <c r="W7" s="238">
        <v>0</v>
      </c>
      <c r="X7" s="245"/>
      <c r="Y7" s="237">
        <v>0</v>
      </c>
      <c r="Z7" s="238">
        <v>0</v>
      </c>
      <c r="AA7" s="238">
        <v>0</v>
      </c>
      <c r="AB7" s="245"/>
      <c r="AC7" s="237">
        <v>0</v>
      </c>
      <c r="AD7" s="238">
        <v>0</v>
      </c>
      <c r="AE7" s="238">
        <v>0</v>
      </c>
      <c r="AF7" s="245"/>
      <c r="AG7" s="237">
        <v>0</v>
      </c>
      <c r="AH7" s="238">
        <v>0</v>
      </c>
      <c r="AI7" s="238">
        <v>0</v>
      </c>
      <c r="AJ7" s="245"/>
      <c r="AK7" s="237">
        <v>0</v>
      </c>
      <c r="AL7" s="238">
        <v>0</v>
      </c>
      <c r="AM7" s="238">
        <v>0</v>
      </c>
      <c r="AN7" s="245"/>
      <c r="AO7" s="237">
        <v>0</v>
      </c>
      <c r="AP7" s="238">
        <v>0</v>
      </c>
      <c r="AQ7" s="238">
        <v>0</v>
      </c>
      <c r="AR7" s="245"/>
      <c r="AS7" s="237">
        <v>0</v>
      </c>
      <c r="AT7" s="238">
        <v>0</v>
      </c>
      <c r="AU7" s="238">
        <v>0</v>
      </c>
    </row>
    <row r="8" spans="2:47" x14ac:dyDescent="0.2">
      <c r="B8" s="94">
        <v>4120</v>
      </c>
      <c r="C8" s="49"/>
      <c r="D8" s="50" t="s">
        <v>35</v>
      </c>
      <c r="E8" s="237">
        <f t="shared" ref="E8:E13" si="6">+I8+M8+Q8+U8+Y8+AC8+AG8+AK8+AO8+AS8</f>
        <v>0</v>
      </c>
      <c r="F8" s="238">
        <f t="shared" si="5"/>
        <v>0</v>
      </c>
      <c r="G8" s="238">
        <f t="shared" si="5"/>
        <v>0</v>
      </c>
      <c r="H8" s="245"/>
      <c r="I8" s="237">
        <v>0</v>
      </c>
      <c r="J8" s="238">
        <v>0</v>
      </c>
      <c r="K8" s="238">
        <v>0</v>
      </c>
      <c r="L8" s="245"/>
      <c r="M8" s="237">
        <v>0</v>
      </c>
      <c r="N8" s="238">
        <v>0</v>
      </c>
      <c r="O8" s="238">
        <v>0</v>
      </c>
      <c r="P8" s="245"/>
      <c r="Q8" s="237">
        <v>0</v>
      </c>
      <c r="R8" s="238">
        <v>0</v>
      </c>
      <c r="S8" s="238">
        <v>0</v>
      </c>
      <c r="T8" s="245"/>
      <c r="U8" s="237">
        <v>0</v>
      </c>
      <c r="V8" s="238">
        <v>0</v>
      </c>
      <c r="W8" s="238">
        <v>0</v>
      </c>
      <c r="X8" s="245"/>
      <c r="Y8" s="237">
        <v>0</v>
      </c>
      <c r="Z8" s="238">
        <v>0</v>
      </c>
      <c r="AA8" s="238">
        <v>0</v>
      </c>
      <c r="AB8" s="245"/>
      <c r="AC8" s="237">
        <v>0</v>
      </c>
      <c r="AD8" s="238">
        <v>0</v>
      </c>
      <c r="AE8" s="238">
        <v>0</v>
      </c>
      <c r="AF8" s="245"/>
      <c r="AG8" s="237">
        <v>0</v>
      </c>
      <c r="AH8" s="238">
        <v>0</v>
      </c>
      <c r="AI8" s="238">
        <v>0</v>
      </c>
      <c r="AJ8" s="245"/>
      <c r="AK8" s="237">
        <v>0</v>
      </c>
      <c r="AL8" s="238">
        <v>0</v>
      </c>
      <c r="AM8" s="238">
        <v>0</v>
      </c>
      <c r="AN8" s="245"/>
      <c r="AO8" s="237">
        <v>0</v>
      </c>
      <c r="AP8" s="238">
        <v>0</v>
      </c>
      <c r="AQ8" s="238">
        <v>0</v>
      </c>
      <c r="AR8" s="245"/>
      <c r="AS8" s="237">
        <v>0</v>
      </c>
      <c r="AT8" s="238">
        <v>0</v>
      </c>
      <c r="AU8" s="238">
        <v>0</v>
      </c>
    </row>
    <row r="9" spans="2:47" x14ac:dyDescent="0.2">
      <c r="B9" s="94">
        <v>4130</v>
      </c>
      <c r="C9" s="49"/>
      <c r="D9" s="50" t="s">
        <v>36</v>
      </c>
      <c r="E9" s="237">
        <f t="shared" si="6"/>
        <v>0</v>
      </c>
      <c r="F9" s="238">
        <f t="shared" si="5"/>
        <v>0</v>
      </c>
      <c r="G9" s="238">
        <f t="shared" si="5"/>
        <v>0</v>
      </c>
      <c r="H9" s="245"/>
      <c r="I9" s="237">
        <v>0</v>
      </c>
      <c r="J9" s="238">
        <v>0</v>
      </c>
      <c r="K9" s="238">
        <v>0</v>
      </c>
      <c r="L9" s="245"/>
      <c r="M9" s="237">
        <v>0</v>
      </c>
      <c r="N9" s="238">
        <v>0</v>
      </c>
      <c r="O9" s="238">
        <v>0</v>
      </c>
      <c r="P9" s="245"/>
      <c r="Q9" s="237">
        <v>0</v>
      </c>
      <c r="R9" s="238">
        <v>0</v>
      </c>
      <c r="S9" s="238">
        <v>0</v>
      </c>
      <c r="T9" s="245"/>
      <c r="U9" s="237">
        <v>0</v>
      </c>
      <c r="V9" s="238">
        <v>0</v>
      </c>
      <c r="W9" s="238">
        <v>0</v>
      </c>
      <c r="X9" s="245"/>
      <c r="Y9" s="237">
        <v>0</v>
      </c>
      <c r="Z9" s="238">
        <v>0</v>
      </c>
      <c r="AA9" s="238">
        <v>0</v>
      </c>
      <c r="AB9" s="245"/>
      <c r="AC9" s="237">
        <v>0</v>
      </c>
      <c r="AD9" s="238">
        <v>0</v>
      </c>
      <c r="AE9" s="238">
        <v>0</v>
      </c>
      <c r="AF9" s="245"/>
      <c r="AG9" s="237">
        <v>0</v>
      </c>
      <c r="AH9" s="238">
        <v>0</v>
      </c>
      <c r="AI9" s="238">
        <v>0</v>
      </c>
      <c r="AJ9" s="245"/>
      <c r="AK9" s="237">
        <v>0</v>
      </c>
      <c r="AL9" s="238">
        <v>0</v>
      </c>
      <c r="AM9" s="238">
        <v>0</v>
      </c>
      <c r="AN9" s="245"/>
      <c r="AO9" s="237">
        <v>0</v>
      </c>
      <c r="AP9" s="238">
        <v>0</v>
      </c>
      <c r="AQ9" s="238">
        <v>0</v>
      </c>
      <c r="AR9" s="245"/>
      <c r="AS9" s="237">
        <v>0</v>
      </c>
      <c r="AT9" s="238">
        <v>0</v>
      </c>
      <c r="AU9" s="238">
        <v>0</v>
      </c>
    </row>
    <row r="10" spans="2:47" x14ac:dyDescent="0.2">
      <c r="B10" s="94">
        <v>4140</v>
      </c>
      <c r="C10" s="49"/>
      <c r="D10" s="50" t="s">
        <v>37</v>
      </c>
      <c r="E10" s="237">
        <f t="shared" si="6"/>
        <v>0</v>
      </c>
      <c r="F10" s="238">
        <f t="shared" si="5"/>
        <v>0</v>
      </c>
      <c r="G10" s="238">
        <f t="shared" si="5"/>
        <v>0</v>
      </c>
      <c r="H10" s="245"/>
      <c r="I10" s="237">
        <v>0</v>
      </c>
      <c r="J10" s="238">
        <v>0</v>
      </c>
      <c r="K10" s="238">
        <v>0</v>
      </c>
      <c r="L10" s="245"/>
      <c r="M10" s="237">
        <v>0</v>
      </c>
      <c r="N10" s="238">
        <v>0</v>
      </c>
      <c r="O10" s="238">
        <v>0</v>
      </c>
      <c r="P10" s="245"/>
      <c r="Q10" s="237">
        <v>0</v>
      </c>
      <c r="R10" s="238">
        <v>0</v>
      </c>
      <c r="S10" s="238">
        <v>0</v>
      </c>
      <c r="T10" s="245"/>
      <c r="U10" s="237">
        <v>0</v>
      </c>
      <c r="V10" s="238">
        <v>0</v>
      </c>
      <c r="W10" s="238">
        <v>0</v>
      </c>
      <c r="X10" s="245"/>
      <c r="Y10" s="237">
        <v>0</v>
      </c>
      <c r="Z10" s="238">
        <v>0</v>
      </c>
      <c r="AA10" s="238">
        <v>0</v>
      </c>
      <c r="AB10" s="245"/>
      <c r="AC10" s="237">
        <v>0</v>
      </c>
      <c r="AD10" s="238">
        <v>0</v>
      </c>
      <c r="AE10" s="238">
        <v>0</v>
      </c>
      <c r="AF10" s="245"/>
      <c r="AG10" s="237">
        <v>0</v>
      </c>
      <c r="AH10" s="238">
        <v>0</v>
      </c>
      <c r="AI10" s="238">
        <v>0</v>
      </c>
      <c r="AJ10" s="245"/>
      <c r="AK10" s="237">
        <v>0</v>
      </c>
      <c r="AL10" s="238">
        <v>0</v>
      </c>
      <c r="AM10" s="238">
        <v>0</v>
      </c>
      <c r="AN10" s="245"/>
      <c r="AO10" s="237">
        <v>0</v>
      </c>
      <c r="AP10" s="238">
        <v>0</v>
      </c>
      <c r="AQ10" s="238">
        <v>0</v>
      </c>
      <c r="AR10" s="245"/>
      <c r="AS10" s="237">
        <v>0</v>
      </c>
      <c r="AT10" s="238">
        <v>0</v>
      </c>
      <c r="AU10" s="238">
        <v>0</v>
      </c>
    </row>
    <row r="11" spans="2:47" x14ac:dyDescent="0.2">
      <c r="B11" s="94">
        <v>4150</v>
      </c>
      <c r="C11" s="49"/>
      <c r="D11" s="50" t="s">
        <v>38</v>
      </c>
      <c r="E11" s="237">
        <f t="shared" si="6"/>
        <v>0</v>
      </c>
      <c r="F11" s="238">
        <f t="shared" si="5"/>
        <v>0</v>
      </c>
      <c r="G11" s="238">
        <f t="shared" si="5"/>
        <v>0</v>
      </c>
      <c r="H11" s="245"/>
      <c r="I11" s="237">
        <v>0</v>
      </c>
      <c r="J11" s="238">
        <v>0</v>
      </c>
      <c r="K11" s="238">
        <v>0</v>
      </c>
      <c r="L11" s="245"/>
      <c r="M11" s="237">
        <v>0</v>
      </c>
      <c r="N11" s="238">
        <v>0</v>
      </c>
      <c r="O11" s="238">
        <v>0</v>
      </c>
      <c r="P11" s="245"/>
      <c r="Q11" s="237">
        <v>0</v>
      </c>
      <c r="R11" s="238">
        <v>0</v>
      </c>
      <c r="S11" s="238">
        <v>0</v>
      </c>
      <c r="T11" s="245"/>
      <c r="U11" s="237">
        <v>0</v>
      </c>
      <c r="V11" s="238">
        <v>0</v>
      </c>
      <c r="W11" s="238">
        <v>0</v>
      </c>
      <c r="X11" s="245"/>
      <c r="Y11" s="237">
        <v>0</v>
      </c>
      <c r="Z11" s="238">
        <v>0</v>
      </c>
      <c r="AA11" s="238">
        <v>0</v>
      </c>
      <c r="AB11" s="245"/>
      <c r="AC11" s="237">
        <v>0</v>
      </c>
      <c r="AD11" s="238">
        <v>0</v>
      </c>
      <c r="AE11" s="238">
        <v>0</v>
      </c>
      <c r="AF11" s="245"/>
      <c r="AG11" s="237">
        <v>0</v>
      </c>
      <c r="AH11" s="238">
        <v>0</v>
      </c>
      <c r="AI11" s="238">
        <v>0</v>
      </c>
      <c r="AJ11" s="245"/>
      <c r="AK11" s="237">
        <v>0</v>
      </c>
      <c r="AL11" s="238">
        <v>0</v>
      </c>
      <c r="AM11" s="238">
        <v>0</v>
      </c>
      <c r="AN11" s="245"/>
      <c r="AO11" s="237">
        <v>0</v>
      </c>
      <c r="AP11" s="238">
        <v>0</v>
      </c>
      <c r="AQ11" s="238">
        <v>0</v>
      </c>
      <c r="AR11" s="245"/>
      <c r="AS11" s="237">
        <v>0</v>
      </c>
      <c r="AT11" s="238">
        <v>0</v>
      </c>
      <c r="AU11" s="238">
        <v>0</v>
      </c>
    </row>
    <row r="12" spans="2:47" x14ac:dyDescent="0.2">
      <c r="B12" s="94">
        <v>4160</v>
      </c>
      <c r="C12" s="49"/>
      <c r="D12" s="50" t="s">
        <v>39</v>
      </c>
      <c r="E12" s="237">
        <f t="shared" si="6"/>
        <v>0</v>
      </c>
      <c r="F12" s="238">
        <f t="shared" si="5"/>
        <v>0</v>
      </c>
      <c r="G12" s="238">
        <f t="shared" si="5"/>
        <v>0</v>
      </c>
      <c r="H12" s="245"/>
      <c r="I12" s="237">
        <v>0</v>
      </c>
      <c r="J12" s="238">
        <v>0</v>
      </c>
      <c r="K12" s="238">
        <v>0</v>
      </c>
      <c r="L12" s="245"/>
      <c r="M12" s="237">
        <v>0</v>
      </c>
      <c r="N12" s="238">
        <v>0</v>
      </c>
      <c r="O12" s="238">
        <v>0</v>
      </c>
      <c r="P12" s="245"/>
      <c r="Q12" s="237">
        <v>0</v>
      </c>
      <c r="R12" s="238">
        <v>0</v>
      </c>
      <c r="S12" s="238">
        <v>0</v>
      </c>
      <c r="T12" s="245"/>
      <c r="U12" s="237">
        <v>0</v>
      </c>
      <c r="V12" s="238">
        <v>0</v>
      </c>
      <c r="W12" s="238">
        <v>0</v>
      </c>
      <c r="X12" s="245"/>
      <c r="Y12" s="237">
        <v>0</v>
      </c>
      <c r="Z12" s="238">
        <v>0</v>
      </c>
      <c r="AA12" s="238">
        <v>0</v>
      </c>
      <c r="AB12" s="245"/>
      <c r="AC12" s="237">
        <v>0</v>
      </c>
      <c r="AD12" s="238">
        <v>0</v>
      </c>
      <c r="AE12" s="238">
        <v>0</v>
      </c>
      <c r="AF12" s="245"/>
      <c r="AG12" s="237">
        <v>0</v>
      </c>
      <c r="AH12" s="238">
        <v>0</v>
      </c>
      <c r="AI12" s="238">
        <v>0</v>
      </c>
      <c r="AJ12" s="245"/>
      <c r="AK12" s="237">
        <v>0</v>
      </c>
      <c r="AL12" s="238">
        <v>0</v>
      </c>
      <c r="AM12" s="238">
        <v>0</v>
      </c>
      <c r="AN12" s="245"/>
      <c r="AO12" s="237">
        <v>0</v>
      </c>
      <c r="AP12" s="238">
        <v>0</v>
      </c>
      <c r="AQ12" s="238">
        <v>0</v>
      </c>
      <c r="AR12" s="245"/>
      <c r="AS12" s="237">
        <v>0</v>
      </c>
      <c r="AT12" s="238">
        <v>0</v>
      </c>
      <c r="AU12" s="238">
        <v>0</v>
      </c>
    </row>
    <row r="13" spans="2:47" x14ac:dyDescent="0.2">
      <c r="B13" s="94">
        <v>4170</v>
      </c>
      <c r="C13" s="49"/>
      <c r="D13" s="50" t="s">
        <v>40</v>
      </c>
      <c r="E13" s="237">
        <f t="shared" si="6"/>
        <v>0</v>
      </c>
      <c r="F13" s="238">
        <f t="shared" si="5"/>
        <v>0</v>
      </c>
      <c r="G13" s="238">
        <f t="shared" si="5"/>
        <v>0</v>
      </c>
      <c r="H13" s="245"/>
      <c r="I13" s="237">
        <v>0</v>
      </c>
      <c r="J13" s="238">
        <v>0</v>
      </c>
      <c r="K13" s="238">
        <v>0</v>
      </c>
      <c r="L13" s="245"/>
      <c r="M13" s="237">
        <v>0</v>
      </c>
      <c r="N13" s="238">
        <v>0</v>
      </c>
      <c r="O13" s="238">
        <v>0</v>
      </c>
      <c r="P13" s="245"/>
      <c r="Q13" s="237">
        <v>0</v>
      </c>
      <c r="R13" s="238">
        <v>0</v>
      </c>
      <c r="S13" s="238">
        <v>0</v>
      </c>
      <c r="T13" s="245"/>
      <c r="U13" s="237">
        <v>0</v>
      </c>
      <c r="V13" s="238">
        <v>0</v>
      </c>
      <c r="W13" s="238">
        <v>0</v>
      </c>
      <c r="X13" s="245"/>
      <c r="Y13" s="237">
        <v>0</v>
      </c>
      <c r="Z13" s="238">
        <v>0</v>
      </c>
      <c r="AA13" s="238">
        <v>0</v>
      </c>
      <c r="AB13" s="245"/>
      <c r="AC13" s="237">
        <v>0</v>
      </c>
      <c r="AD13" s="238">
        <v>0</v>
      </c>
      <c r="AE13" s="238">
        <v>0</v>
      </c>
      <c r="AF13" s="245"/>
      <c r="AG13" s="237">
        <v>0</v>
      </c>
      <c r="AH13" s="238">
        <v>0</v>
      </c>
      <c r="AI13" s="238">
        <v>0</v>
      </c>
      <c r="AJ13" s="245"/>
      <c r="AK13" s="237">
        <v>0</v>
      </c>
      <c r="AL13" s="238">
        <v>0</v>
      </c>
      <c r="AM13" s="238">
        <v>0</v>
      </c>
      <c r="AN13" s="245"/>
      <c r="AO13" s="237">
        <v>0</v>
      </c>
      <c r="AP13" s="238">
        <v>0</v>
      </c>
      <c r="AQ13" s="238">
        <v>0</v>
      </c>
      <c r="AR13" s="245"/>
      <c r="AS13" s="237">
        <v>0</v>
      </c>
      <c r="AT13" s="238">
        <v>0</v>
      </c>
      <c r="AU13" s="238">
        <v>0</v>
      </c>
    </row>
    <row r="14" spans="2:47" x14ac:dyDescent="0.2">
      <c r="B14" s="94">
        <v>4200</v>
      </c>
      <c r="C14" s="36" t="s">
        <v>41</v>
      </c>
      <c r="D14" s="21"/>
      <c r="E14" s="235">
        <f>SUM(E15:E16)</f>
        <v>0</v>
      </c>
      <c r="F14" s="236">
        <f>SUM(F15:F16)</f>
        <v>0</v>
      </c>
      <c r="G14" s="236">
        <f>SUM(G15:G16)</f>
        <v>0</v>
      </c>
      <c r="H14" s="245"/>
      <c r="I14" s="235">
        <f t="shared" ref="I14:K14" si="7">SUM(I15:I16)</f>
        <v>0</v>
      </c>
      <c r="J14" s="236">
        <f t="shared" si="7"/>
        <v>0</v>
      </c>
      <c r="K14" s="236">
        <f t="shared" si="7"/>
        <v>0</v>
      </c>
      <c r="L14" s="245"/>
      <c r="M14" s="235">
        <f t="shared" ref="M14:O14" si="8">SUM(M15:M16)</f>
        <v>0</v>
      </c>
      <c r="N14" s="236">
        <f t="shared" si="8"/>
        <v>0</v>
      </c>
      <c r="O14" s="236">
        <f t="shared" si="8"/>
        <v>0</v>
      </c>
      <c r="P14" s="245"/>
      <c r="Q14" s="235">
        <f t="shared" ref="Q14:S14" si="9">SUM(Q15:Q16)</f>
        <v>0</v>
      </c>
      <c r="R14" s="236">
        <f t="shared" si="9"/>
        <v>0</v>
      </c>
      <c r="S14" s="236">
        <f t="shared" si="9"/>
        <v>0</v>
      </c>
      <c r="T14" s="245"/>
      <c r="U14" s="235">
        <f t="shared" ref="U14:W14" si="10">SUM(U15:U16)</f>
        <v>0</v>
      </c>
      <c r="V14" s="236">
        <f t="shared" si="10"/>
        <v>0</v>
      </c>
      <c r="W14" s="236">
        <f t="shared" si="10"/>
        <v>0</v>
      </c>
      <c r="X14" s="245"/>
      <c r="Y14" s="235">
        <f t="shared" ref="Y14:AA14" si="11">SUM(Y15:Y16)</f>
        <v>0</v>
      </c>
      <c r="Z14" s="236">
        <f t="shared" si="11"/>
        <v>0</v>
      </c>
      <c r="AA14" s="236">
        <f t="shared" si="11"/>
        <v>0</v>
      </c>
      <c r="AB14" s="245"/>
      <c r="AC14" s="235">
        <f>SUM(AC15:AC16)</f>
        <v>0</v>
      </c>
      <c r="AD14" s="236">
        <f>SUM(AD15:AD16)</f>
        <v>0</v>
      </c>
      <c r="AE14" s="236">
        <f>SUM(AE15:AE16)</f>
        <v>0</v>
      </c>
      <c r="AF14" s="245"/>
      <c r="AG14" s="235">
        <f>SUM(AG15:AG16)</f>
        <v>0</v>
      </c>
      <c r="AH14" s="236">
        <f>SUM(AH15:AH16)</f>
        <v>0</v>
      </c>
      <c r="AI14" s="236">
        <f>SUM(AI15:AI16)</f>
        <v>0</v>
      </c>
      <c r="AJ14" s="245"/>
      <c r="AK14" s="235">
        <f>SUM(AK15:AK16)</f>
        <v>0</v>
      </c>
      <c r="AL14" s="236">
        <f>SUM(AL15:AL16)</f>
        <v>0</v>
      </c>
      <c r="AM14" s="236">
        <f>SUM(AM15:AM16)</f>
        <v>0</v>
      </c>
      <c r="AN14" s="245"/>
      <c r="AO14" s="235">
        <f>SUM(AO15:AO16)</f>
        <v>0</v>
      </c>
      <c r="AP14" s="236">
        <f>SUM(AP15:AP16)</f>
        <v>0</v>
      </c>
      <c r="AQ14" s="236">
        <f>SUM(AQ15:AQ16)</f>
        <v>0</v>
      </c>
      <c r="AR14" s="245"/>
      <c r="AS14" s="235">
        <f>SUM(AS15:AS16)</f>
        <v>0</v>
      </c>
      <c r="AT14" s="236">
        <f>SUM(AT15:AT16)</f>
        <v>0</v>
      </c>
      <c r="AU14" s="236">
        <f>SUM(AU15:AU16)</f>
        <v>0</v>
      </c>
    </row>
    <row r="15" spans="2:47" x14ac:dyDescent="0.2">
      <c r="B15" s="94">
        <v>4210</v>
      </c>
      <c r="C15" s="49"/>
      <c r="D15" s="50" t="s">
        <v>42</v>
      </c>
      <c r="E15" s="237">
        <f t="shared" ref="E15:G16" si="12">+I15+M15+Q15+U15+Y15+AC15+AG15+AK15+AO15+AS15</f>
        <v>0</v>
      </c>
      <c r="F15" s="238">
        <f t="shared" si="12"/>
        <v>0</v>
      </c>
      <c r="G15" s="238">
        <f t="shared" si="12"/>
        <v>0</v>
      </c>
      <c r="H15" s="245"/>
      <c r="I15" s="237">
        <v>0</v>
      </c>
      <c r="J15" s="238">
        <v>0</v>
      </c>
      <c r="K15" s="238">
        <v>0</v>
      </c>
      <c r="L15" s="245"/>
      <c r="M15" s="237">
        <v>0</v>
      </c>
      <c r="N15" s="238">
        <v>0</v>
      </c>
      <c r="O15" s="238">
        <v>0</v>
      </c>
      <c r="P15" s="245"/>
      <c r="Q15" s="237">
        <v>0</v>
      </c>
      <c r="R15" s="238">
        <v>0</v>
      </c>
      <c r="S15" s="238">
        <v>0</v>
      </c>
      <c r="T15" s="245"/>
      <c r="U15" s="237">
        <v>0</v>
      </c>
      <c r="V15" s="238">
        <v>0</v>
      </c>
      <c r="W15" s="238">
        <v>0</v>
      </c>
      <c r="X15" s="245"/>
      <c r="Y15" s="237">
        <v>0</v>
      </c>
      <c r="Z15" s="238">
        <v>0</v>
      </c>
      <c r="AA15" s="238">
        <v>0</v>
      </c>
      <c r="AB15" s="245"/>
      <c r="AC15" s="237">
        <v>0</v>
      </c>
      <c r="AD15" s="238">
        <v>0</v>
      </c>
      <c r="AE15" s="238">
        <v>0</v>
      </c>
      <c r="AF15" s="245"/>
      <c r="AG15" s="237">
        <v>0</v>
      </c>
      <c r="AH15" s="238">
        <v>0</v>
      </c>
      <c r="AI15" s="238">
        <v>0</v>
      </c>
      <c r="AJ15" s="245"/>
      <c r="AK15" s="237">
        <v>0</v>
      </c>
      <c r="AL15" s="238">
        <v>0</v>
      </c>
      <c r="AM15" s="238">
        <v>0</v>
      </c>
      <c r="AN15" s="245"/>
      <c r="AO15" s="237">
        <v>0</v>
      </c>
      <c r="AP15" s="238">
        <v>0</v>
      </c>
      <c r="AQ15" s="238">
        <v>0</v>
      </c>
      <c r="AR15" s="245"/>
      <c r="AS15" s="237">
        <v>0</v>
      </c>
      <c r="AT15" s="238">
        <v>0</v>
      </c>
      <c r="AU15" s="238">
        <v>0</v>
      </c>
    </row>
    <row r="16" spans="2:47" x14ac:dyDescent="0.2">
      <c r="B16" s="94">
        <v>4220</v>
      </c>
      <c r="C16" s="49"/>
      <c r="D16" s="50" t="s">
        <v>43</v>
      </c>
      <c r="E16" s="237">
        <f t="shared" si="12"/>
        <v>0</v>
      </c>
      <c r="F16" s="238">
        <f t="shared" si="12"/>
        <v>0</v>
      </c>
      <c r="G16" s="238">
        <f t="shared" si="12"/>
        <v>0</v>
      </c>
      <c r="H16" s="245"/>
      <c r="I16" s="237">
        <v>0</v>
      </c>
      <c r="J16" s="238">
        <v>0</v>
      </c>
      <c r="K16" s="238">
        <v>0</v>
      </c>
      <c r="L16" s="245"/>
      <c r="M16" s="237">
        <v>0</v>
      </c>
      <c r="N16" s="238">
        <v>0</v>
      </c>
      <c r="O16" s="238">
        <v>0</v>
      </c>
      <c r="P16" s="245"/>
      <c r="Q16" s="237">
        <v>0</v>
      </c>
      <c r="R16" s="238">
        <v>0</v>
      </c>
      <c r="S16" s="238">
        <v>0</v>
      </c>
      <c r="T16" s="245"/>
      <c r="U16" s="237">
        <v>0</v>
      </c>
      <c r="V16" s="238">
        <v>0</v>
      </c>
      <c r="W16" s="238">
        <v>0</v>
      </c>
      <c r="X16" s="245"/>
      <c r="Y16" s="237">
        <v>0</v>
      </c>
      <c r="Z16" s="238">
        <v>0</v>
      </c>
      <c r="AA16" s="238">
        <v>0</v>
      </c>
      <c r="AB16" s="245"/>
      <c r="AC16" s="237">
        <v>0</v>
      </c>
      <c r="AD16" s="238">
        <v>0</v>
      </c>
      <c r="AE16" s="238">
        <v>0</v>
      </c>
      <c r="AF16" s="245"/>
      <c r="AG16" s="237">
        <v>0</v>
      </c>
      <c r="AH16" s="238">
        <v>0</v>
      </c>
      <c r="AI16" s="238">
        <v>0</v>
      </c>
      <c r="AJ16" s="245"/>
      <c r="AK16" s="237">
        <v>0</v>
      </c>
      <c r="AL16" s="238">
        <v>0</v>
      </c>
      <c r="AM16" s="238">
        <v>0</v>
      </c>
      <c r="AN16" s="245"/>
      <c r="AO16" s="237">
        <v>0</v>
      </c>
      <c r="AP16" s="238">
        <v>0</v>
      </c>
      <c r="AQ16" s="238">
        <v>0</v>
      </c>
      <c r="AR16" s="245"/>
      <c r="AS16" s="237">
        <v>0</v>
      </c>
      <c r="AT16" s="238">
        <v>0</v>
      </c>
      <c r="AU16" s="238">
        <v>0</v>
      </c>
    </row>
    <row r="17" spans="2:47" x14ac:dyDescent="0.2">
      <c r="B17" s="94">
        <v>4300</v>
      </c>
      <c r="C17" s="36" t="s">
        <v>44</v>
      </c>
      <c r="D17" s="21"/>
      <c r="E17" s="235">
        <f>SUM(E18:E22)</f>
        <v>0</v>
      </c>
      <c r="F17" s="236">
        <f>SUM(F18:F22)</f>
        <v>0</v>
      </c>
      <c r="G17" s="236">
        <f>SUM(G18:G22)</f>
        <v>0</v>
      </c>
      <c r="H17" s="245"/>
      <c r="I17" s="235">
        <f t="shared" ref="I17:K17" si="13">SUM(I18:I22)</f>
        <v>0</v>
      </c>
      <c r="J17" s="236">
        <f t="shared" si="13"/>
        <v>0</v>
      </c>
      <c r="K17" s="236">
        <f t="shared" si="13"/>
        <v>0</v>
      </c>
      <c r="L17" s="245"/>
      <c r="M17" s="235">
        <f t="shared" ref="M17:O17" si="14">SUM(M18:M22)</f>
        <v>0</v>
      </c>
      <c r="N17" s="236">
        <f t="shared" si="14"/>
        <v>0</v>
      </c>
      <c r="O17" s="236">
        <f t="shared" si="14"/>
        <v>0</v>
      </c>
      <c r="P17" s="245"/>
      <c r="Q17" s="235">
        <f t="shared" ref="Q17:S17" si="15">SUM(Q18:Q22)</f>
        <v>0</v>
      </c>
      <c r="R17" s="236">
        <f t="shared" si="15"/>
        <v>0</v>
      </c>
      <c r="S17" s="236">
        <f t="shared" si="15"/>
        <v>0</v>
      </c>
      <c r="T17" s="245"/>
      <c r="U17" s="235">
        <f t="shared" ref="U17:W17" si="16">SUM(U18:U22)</f>
        <v>0</v>
      </c>
      <c r="V17" s="236">
        <f t="shared" si="16"/>
        <v>0</v>
      </c>
      <c r="W17" s="236">
        <f t="shared" si="16"/>
        <v>0</v>
      </c>
      <c r="X17" s="245"/>
      <c r="Y17" s="235">
        <f t="shared" ref="Y17:AA17" si="17">SUM(Y18:Y22)</f>
        <v>0</v>
      </c>
      <c r="Z17" s="236">
        <f t="shared" si="17"/>
        <v>0</v>
      </c>
      <c r="AA17" s="236">
        <f t="shared" si="17"/>
        <v>0</v>
      </c>
      <c r="AB17" s="245"/>
      <c r="AC17" s="235">
        <f>SUM(AC18:AC22)</f>
        <v>0</v>
      </c>
      <c r="AD17" s="236">
        <f>SUM(AD18:AD22)</f>
        <v>0</v>
      </c>
      <c r="AE17" s="236">
        <f>SUM(AE18:AE22)</f>
        <v>0</v>
      </c>
      <c r="AF17" s="245"/>
      <c r="AG17" s="235">
        <f>SUM(AG18:AG22)</f>
        <v>0</v>
      </c>
      <c r="AH17" s="236">
        <f>SUM(AH18:AH22)</f>
        <v>0</v>
      </c>
      <c r="AI17" s="236">
        <f>SUM(AI18:AI22)</f>
        <v>0</v>
      </c>
      <c r="AJ17" s="245"/>
      <c r="AK17" s="235">
        <f>SUM(AK18:AK22)</f>
        <v>0</v>
      </c>
      <c r="AL17" s="236">
        <f>SUM(AL18:AL22)</f>
        <v>0</v>
      </c>
      <c r="AM17" s="236">
        <f>SUM(AM18:AM22)</f>
        <v>0</v>
      </c>
      <c r="AN17" s="245"/>
      <c r="AO17" s="235">
        <f>SUM(AO18:AO22)</f>
        <v>0</v>
      </c>
      <c r="AP17" s="236">
        <f>SUM(AP18:AP22)</f>
        <v>0</v>
      </c>
      <c r="AQ17" s="236">
        <f>SUM(AQ18:AQ22)</f>
        <v>0</v>
      </c>
      <c r="AR17" s="245"/>
      <c r="AS17" s="235">
        <f>SUM(AS18:AS22)</f>
        <v>0</v>
      </c>
      <c r="AT17" s="236">
        <f>SUM(AT18:AT22)</f>
        <v>0</v>
      </c>
      <c r="AU17" s="236">
        <f>SUM(AU18:AU22)</f>
        <v>0</v>
      </c>
    </row>
    <row r="18" spans="2:47" x14ac:dyDescent="0.2">
      <c r="B18" s="94">
        <v>4310</v>
      </c>
      <c r="C18" s="49"/>
      <c r="D18" s="50" t="s">
        <v>45</v>
      </c>
      <c r="E18" s="237">
        <f t="shared" ref="E18:G22" si="18">+I18+M18+Q18+U18+Y18+AC18+AG18+AK18+AO18+AS18</f>
        <v>0</v>
      </c>
      <c r="F18" s="238">
        <f t="shared" si="18"/>
        <v>0</v>
      </c>
      <c r="G18" s="238">
        <f t="shared" si="18"/>
        <v>0</v>
      </c>
      <c r="H18" s="245"/>
      <c r="I18" s="237">
        <v>0</v>
      </c>
      <c r="J18" s="238">
        <v>0</v>
      </c>
      <c r="K18" s="238">
        <v>0</v>
      </c>
      <c r="L18" s="245"/>
      <c r="M18" s="237">
        <v>0</v>
      </c>
      <c r="N18" s="238">
        <v>0</v>
      </c>
      <c r="O18" s="238">
        <v>0</v>
      </c>
      <c r="P18" s="245"/>
      <c r="Q18" s="237">
        <v>0</v>
      </c>
      <c r="R18" s="238">
        <v>0</v>
      </c>
      <c r="S18" s="238">
        <v>0</v>
      </c>
      <c r="T18" s="245"/>
      <c r="U18" s="237">
        <v>0</v>
      </c>
      <c r="V18" s="238">
        <v>0</v>
      </c>
      <c r="W18" s="238">
        <v>0</v>
      </c>
      <c r="X18" s="245"/>
      <c r="Y18" s="237">
        <v>0</v>
      </c>
      <c r="Z18" s="238">
        <v>0</v>
      </c>
      <c r="AA18" s="238">
        <v>0</v>
      </c>
      <c r="AB18" s="245"/>
      <c r="AC18" s="237">
        <v>0</v>
      </c>
      <c r="AD18" s="238">
        <v>0</v>
      </c>
      <c r="AE18" s="238">
        <v>0</v>
      </c>
      <c r="AF18" s="245"/>
      <c r="AG18" s="237">
        <v>0</v>
      </c>
      <c r="AH18" s="238">
        <v>0</v>
      </c>
      <c r="AI18" s="238">
        <v>0</v>
      </c>
      <c r="AJ18" s="245"/>
      <c r="AK18" s="237">
        <v>0</v>
      </c>
      <c r="AL18" s="238">
        <v>0</v>
      </c>
      <c r="AM18" s="238">
        <v>0</v>
      </c>
      <c r="AN18" s="245"/>
      <c r="AO18" s="237">
        <v>0</v>
      </c>
      <c r="AP18" s="238">
        <v>0</v>
      </c>
      <c r="AQ18" s="238">
        <v>0</v>
      </c>
      <c r="AR18" s="245"/>
      <c r="AS18" s="237">
        <v>0</v>
      </c>
      <c r="AT18" s="238">
        <v>0</v>
      </c>
      <c r="AU18" s="238">
        <v>0</v>
      </c>
    </row>
    <row r="19" spans="2:47" x14ac:dyDescent="0.2">
      <c r="B19" s="94">
        <v>4320</v>
      </c>
      <c r="C19" s="49"/>
      <c r="D19" s="50" t="s">
        <v>46</v>
      </c>
      <c r="E19" s="237">
        <f t="shared" si="18"/>
        <v>0</v>
      </c>
      <c r="F19" s="238">
        <f t="shared" si="18"/>
        <v>0</v>
      </c>
      <c r="G19" s="238">
        <f t="shared" si="18"/>
        <v>0</v>
      </c>
      <c r="H19" s="245"/>
      <c r="I19" s="237">
        <v>0</v>
      </c>
      <c r="J19" s="238">
        <v>0</v>
      </c>
      <c r="K19" s="238">
        <v>0</v>
      </c>
      <c r="L19" s="245"/>
      <c r="M19" s="237">
        <v>0</v>
      </c>
      <c r="N19" s="238">
        <v>0</v>
      </c>
      <c r="O19" s="238">
        <v>0</v>
      </c>
      <c r="P19" s="245"/>
      <c r="Q19" s="237">
        <v>0</v>
      </c>
      <c r="R19" s="238">
        <v>0</v>
      </c>
      <c r="S19" s="238">
        <v>0</v>
      </c>
      <c r="T19" s="245"/>
      <c r="U19" s="237">
        <v>0</v>
      </c>
      <c r="V19" s="238">
        <v>0</v>
      </c>
      <c r="W19" s="238">
        <v>0</v>
      </c>
      <c r="X19" s="245"/>
      <c r="Y19" s="237">
        <v>0</v>
      </c>
      <c r="Z19" s="238">
        <v>0</v>
      </c>
      <c r="AA19" s="238">
        <v>0</v>
      </c>
      <c r="AB19" s="245"/>
      <c r="AC19" s="237">
        <v>0</v>
      </c>
      <c r="AD19" s="238">
        <v>0</v>
      </c>
      <c r="AE19" s="238">
        <v>0</v>
      </c>
      <c r="AF19" s="245"/>
      <c r="AG19" s="237">
        <v>0</v>
      </c>
      <c r="AH19" s="238">
        <v>0</v>
      </c>
      <c r="AI19" s="238">
        <v>0</v>
      </c>
      <c r="AJ19" s="245"/>
      <c r="AK19" s="237">
        <v>0</v>
      </c>
      <c r="AL19" s="238">
        <v>0</v>
      </c>
      <c r="AM19" s="238">
        <v>0</v>
      </c>
      <c r="AN19" s="245"/>
      <c r="AO19" s="237">
        <v>0</v>
      </c>
      <c r="AP19" s="238">
        <v>0</v>
      </c>
      <c r="AQ19" s="238">
        <v>0</v>
      </c>
      <c r="AR19" s="245"/>
      <c r="AS19" s="237">
        <v>0</v>
      </c>
      <c r="AT19" s="238">
        <v>0</v>
      </c>
      <c r="AU19" s="238">
        <v>0</v>
      </c>
    </row>
    <row r="20" spans="2:47" x14ac:dyDescent="0.2">
      <c r="B20" s="94">
        <v>4330</v>
      </c>
      <c r="C20" s="49"/>
      <c r="D20" s="50" t="s">
        <v>47</v>
      </c>
      <c r="E20" s="237">
        <f t="shared" si="18"/>
        <v>0</v>
      </c>
      <c r="F20" s="238">
        <f t="shared" si="18"/>
        <v>0</v>
      </c>
      <c r="G20" s="238">
        <f t="shared" si="18"/>
        <v>0</v>
      </c>
      <c r="H20" s="245"/>
      <c r="I20" s="237">
        <v>0</v>
      </c>
      <c r="J20" s="238">
        <v>0</v>
      </c>
      <c r="K20" s="238">
        <v>0</v>
      </c>
      <c r="L20" s="245"/>
      <c r="M20" s="237">
        <v>0</v>
      </c>
      <c r="N20" s="238">
        <v>0</v>
      </c>
      <c r="O20" s="238">
        <v>0</v>
      </c>
      <c r="P20" s="245"/>
      <c r="Q20" s="237">
        <v>0</v>
      </c>
      <c r="R20" s="238">
        <v>0</v>
      </c>
      <c r="S20" s="238">
        <v>0</v>
      </c>
      <c r="T20" s="245"/>
      <c r="U20" s="237">
        <v>0</v>
      </c>
      <c r="V20" s="238">
        <v>0</v>
      </c>
      <c r="W20" s="238">
        <v>0</v>
      </c>
      <c r="X20" s="245"/>
      <c r="Y20" s="237">
        <v>0</v>
      </c>
      <c r="Z20" s="238">
        <v>0</v>
      </c>
      <c r="AA20" s="238">
        <v>0</v>
      </c>
      <c r="AB20" s="245"/>
      <c r="AC20" s="237">
        <v>0</v>
      </c>
      <c r="AD20" s="238">
        <v>0</v>
      </c>
      <c r="AE20" s="238">
        <v>0</v>
      </c>
      <c r="AF20" s="245"/>
      <c r="AG20" s="237">
        <v>0</v>
      </c>
      <c r="AH20" s="238">
        <v>0</v>
      </c>
      <c r="AI20" s="238">
        <v>0</v>
      </c>
      <c r="AJ20" s="245"/>
      <c r="AK20" s="237">
        <v>0</v>
      </c>
      <c r="AL20" s="238">
        <v>0</v>
      </c>
      <c r="AM20" s="238">
        <v>0</v>
      </c>
      <c r="AN20" s="245"/>
      <c r="AO20" s="237">
        <v>0</v>
      </c>
      <c r="AP20" s="238">
        <v>0</v>
      </c>
      <c r="AQ20" s="238">
        <v>0</v>
      </c>
      <c r="AR20" s="245"/>
      <c r="AS20" s="237">
        <v>0</v>
      </c>
      <c r="AT20" s="238">
        <v>0</v>
      </c>
      <c r="AU20" s="238">
        <v>0</v>
      </c>
    </row>
    <row r="21" spans="2:47" x14ac:dyDescent="0.2">
      <c r="B21" s="94">
        <v>4340</v>
      </c>
      <c r="C21" s="49"/>
      <c r="D21" s="50" t="s">
        <v>48</v>
      </c>
      <c r="E21" s="237">
        <f t="shared" si="18"/>
        <v>0</v>
      </c>
      <c r="F21" s="238">
        <f t="shared" si="18"/>
        <v>0</v>
      </c>
      <c r="G21" s="238">
        <f t="shared" si="18"/>
        <v>0</v>
      </c>
      <c r="H21" s="245"/>
      <c r="I21" s="237">
        <v>0</v>
      </c>
      <c r="J21" s="238">
        <v>0</v>
      </c>
      <c r="K21" s="238">
        <v>0</v>
      </c>
      <c r="L21" s="245"/>
      <c r="M21" s="237">
        <v>0</v>
      </c>
      <c r="N21" s="238">
        <v>0</v>
      </c>
      <c r="O21" s="238">
        <v>0</v>
      </c>
      <c r="P21" s="245"/>
      <c r="Q21" s="237">
        <v>0</v>
      </c>
      <c r="R21" s="238">
        <v>0</v>
      </c>
      <c r="S21" s="238">
        <v>0</v>
      </c>
      <c r="T21" s="245"/>
      <c r="U21" s="237">
        <v>0</v>
      </c>
      <c r="V21" s="238">
        <v>0</v>
      </c>
      <c r="W21" s="238">
        <v>0</v>
      </c>
      <c r="X21" s="245"/>
      <c r="Y21" s="237">
        <v>0</v>
      </c>
      <c r="Z21" s="238">
        <v>0</v>
      </c>
      <c r="AA21" s="238">
        <v>0</v>
      </c>
      <c r="AB21" s="245"/>
      <c r="AC21" s="237">
        <v>0</v>
      </c>
      <c r="AD21" s="238">
        <v>0</v>
      </c>
      <c r="AE21" s="238">
        <v>0</v>
      </c>
      <c r="AF21" s="245"/>
      <c r="AG21" s="237">
        <v>0</v>
      </c>
      <c r="AH21" s="238">
        <v>0</v>
      </c>
      <c r="AI21" s="238">
        <v>0</v>
      </c>
      <c r="AJ21" s="245"/>
      <c r="AK21" s="237">
        <v>0</v>
      </c>
      <c r="AL21" s="238">
        <v>0</v>
      </c>
      <c r="AM21" s="238">
        <v>0</v>
      </c>
      <c r="AN21" s="245"/>
      <c r="AO21" s="237">
        <v>0</v>
      </c>
      <c r="AP21" s="238">
        <v>0</v>
      </c>
      <c r="AQ21" s="238">
        <v>0</v>
      </c>
      <c r="AR21" s="245"/>
      <c r="AS21" s="237">
        <v>0</v>
      </c>
      <c r="AT21" s="238">
        <v>0</v>
      </c>
      <c r="AU21" s="238">
        <v>0</v>
      </c>
    </row>
    <row r="22" spans="2:47" x14ac:dyDescent="0.2">
      <c r="B22" s="94">
        <v>4390</v>
      </c>
      <c r="C22" s="49"/>
      <c r="D22" s="50" t="s">
        <v>49</v>
      </c>
      <c r="E22" s="237">
        <f t="shared" si="18"/>
        <v>0</v>
      </c>
      <c r="F22" s="238">
        <f t="shared" si="18"/>
        <v>0</v>
      </c>
      <c r="G22" s="238">
        <f t="shared" si="18"/>
        <v>0</v>
      </c>
      <c r="H22" s="245"/>
      <c r="I22" s="237">
        <v>0</v>
      </c>
      <c r="J22" s="238">
        <v>0</v>
      </c>
      <c r="K22" s="238">
        <v>0</v>
      </c>
      <c r="L22" s="245"/>
      <c r="M22" s="237">
        <v>0</v>
      </c>
      <c r="N22" s="238">
        <v>0</v>
      </c>
      <c r="O22" s="238">
        <v>0</v>
      </c>
      <c r="P22" s="245"/>
      <c r="Q22" s="237">
        <v>0</v>
      </c>
      <c r="R22" s="238">
        <v>0</v>
      </c>
      <c r="S22" s="238">
        <v>0</v>
      </c>
      <c r="T22" s="245"/>
      <c r="U22" s="237">
        <v>0</v>
      </c>
      <c r="V22" s="238">
        <v>0</v>
      </c>
      <c r="W22" s="238">
        <v>0</v>
      </c>
      <c r="X22" s="245"/>
      <c r="Y22" s="237">
        <v>0</v>
      </c>
      <c r="Z22" s="238">
        <v>0</v>
      </c>
      <c r="AA22" s="238">
        <v>0</v>
      </c>
      <c r="AB22" s="245"/>
      <c r="AC22" s="237">
        <v>0</v>
      </c>
      <c r="AD22" s="238">
        <v>0</v>
      </c>
      <c r="AE22" s="238">
        <v>0</v>
      </c>
      <c r="AF22" s="245"/>
      <c r="AG22" s="237">
        <v>0</v>
      </c>
      <c r="AH22" s="238">
        <v>0</v>
      </c>
      <c r="AI22" s="238">
        <v>0</v>
      </c>
      <c r="AJ22" s="245"/>
      <c r="AK22" s="237">
        <v>0</v>
      </c>
      <c r="AL22" s="238">
        <v>0</v>
      </c>
      <c r="AM22" s="238">
        <v>0</v>
      </c>
      <c r="AN22" s="245"/>
      <c r="AO22" s="237">
        <v>0</v>
      </c>
      <c r="AP22" s="238">
        <v>0</v>
      </c>
      <c r="AQ22" s="238">
        <v>0</v>
      </c>
      <c r="AR22" s="245"/>
      <c r="AS22" s="237">
        <v>0</v>
      </c>
      <c r="AT22" s="238">
        <v>0</v>
      </c>
      <c r="AU22" s="238">
        <v>0</v>
      </c>
    </row>
    <row r="23" spans="2:47" x14ac:dyDescent="0.2">
      <c r="B23" s="94"/>
      <c r="C23" s="49"/>
      <c r="D23" s="50"/>
      <c r="E23" s="237"/>
      <c r="F23" s="238"/>
      <c r="G23" s="238"/>
      <c r="H23" s="245"/>
      <c r="I23" s="237"/>
      <c r="J23" s="238"/>
      <c r="K23" s="238"/>
      <c r="L23" s="245"/>
      <c r="M23" s="237"/>
      <c r="N23" s="238"/>
      <c r="O23" s="238"/>
      <c r="P23" s="245"/>
      <c r="Q23" s="237"/>
      <c r="R23" s="238"/>
      <c r="S23" s="238"/>
      <c r="T23" s="245"/>
      <c r="U23" s="237"/>
      <c r="V23" s="238"/>
      <c r="W23" s="238"/>
      <c r="X23" s="245"/>
      <c r="Y23" s="237"/>
      <c r="Z23" s="238"/>
      <c r="AA23" s="238"/>
      <c r="AB23" s="245"/>
      <c r="AC23" s="237"/>
      <c r="AD23" s="238"/>
      <c r="AE23" s="238"/>
      <c r="AF23" s="245"/>
      <c r="AG23" s="237"/>
      <c r="AH23" s="238"/>
      <c r="AI23" s="238"/>
      <c r="AJ23" s="245"/>
      <c r="AK23" s="237"/>
      <c r="AL23" s="238"/>
      <c r="AM23" s="238"/>
      <c r="AN23" s="245"/>
      <c r="AO23" s="237"/>
      <c r="AP23" s="238"/>
      <c r="AQ23" s="238"/>
      <c r="AR23" s="245"/>
      <c r="AS23" s="237"/>
      <c r="AT23" s="238"/>
      <c r="AU23" s="238"/>
    </row>
    <row r="24" spans="2:47" x14ac:dyDescent="0.2">
      <c r="B24" s="94">
        <v>4000</v>
      </c>
      <c r="C24" s="58" t="s">
        <v>50</v>
      </c>
      <c r="D24" s="59"/>
      <c r="E24" s="239">
        <f>+E6+E14+E17</f>
        <v>0</v>
      </c>
      <c r="F24" s="240">
        <f>+F6+F14+F17</f>
        <v>0</v>
      </c>
      <c r="G24" s="240">
        <f>+G6+G14+G17</f>
        <v>0</v>
      </c>
      <c r="H24" s="245"/>
      <c r="I24" s="239">
        <f t="shared" ref="I24:K24" si="19">+I6+I14+I17</f>
        <v>0</v>
      </c>
      <c r="J24" s="240">
        <f t="shared" si="19"/>
        <v>0</v>
      </c>
      <c r="K24" s="240">
        <f t="shared" si="19"/>
        <v>0</v>
      </c>
      <c r="L24" s="245"/>
      <c r="M24" s="239">
        <f t="shared" ref="M24:O24" si="20">+M6+M14+M17</f>
        <v>0</v>
      </c>
      <c r="N24" s="240">
        <f t="shared" si="20"/>
        <v>0</v>
      </c>
      <c r="O24" s="240">
        <f t="shared" si="20"/>
        <v>0</v>
      </c>
      <c r="P24" s="245"/>
      <c r="Q24" s="239">
        <f t="shared" ref="Q24:S24" si="21">+Q6+Q14+Q17</f>
        <v>0</v>
      </c>
      <c r="R24" s="240">
        <f t="shared" si="21"/>
        <v>0</v>
      </c>
      <c r="S24" s="240">
        <f t="shared" si="21"/>
        <v>0</v>
      </c>
      <c r="T24" s="245"/>
      <c r="U24" s="239">
        <f t="shared" ref="U24:W24" si="22">+U6+U14+U17</f>
        <v>0</v>
      </c>
      <c r="V24" s="240">
        <f t="shared" si="22"/>
        <v>0</v>
      </c>
      <c r="W24" s="240">
        <f t="shared" si="22"/>
        <v>0</v>
      </c>
      <c r="X24" s="245"/>
      <c r="Y24" s="239">
        <f t="shared" ref="Y24:AA24" si="23">+Y6+Y14+Y17</f>
        <v>0</v>
      </c>
      <c r="Z24" s="240">
        <f t="shared" si="23"/>
        <v>0</v>
      </c>
      <c r="AA24" s="240">
        <f t="shared" si="23"/>
        <v>0</v>
      </c>
      <c r="AB24" s="245"/>
      <c r="AC24" s="239">
        <f>+AC6+AC14+AC17</f>
        <v>0</v>
      </c>
      <c r="AD24" s="240">
        <f>+AD6+AD14+AD17</f>
        <v>0</v>
      </c>
      <c r="AE24" s="240">
        <f>+AE6+AE14+AE17</f>
        <v>0</v>
      </c>
      <c r="AF24" s="245"/>
      <c r="AG24" s="239">
        <f>+AG6+AG14+AG17</f>
        <v>0</v>
      </c>
      <c r="AH24" s="240">
        <f>+AH6+AH14+AH17</f>
        <v>0</v>
      </c>
      <c r="AI24" s="240">
        <f>+AI6+AI14+AI17</f>
        <v>0</v>
      </c>
      <c r="AJ24" s="245"/>
      <c r="AK24" s="239">
        <f>+AK6+AK14+AK17</f>
        <v>0</v>
      </c>
      <c r="AL24" s="240">
        <f>+AL6+AL14+AL17</f>
        <v>0</v>
      </c>
      <c r="AM24" s="240">
        <f>+AM6+AM14+AM17</f>
        <v>0</v>
      </c>
      <c r="AN24" s="245"/>
      <c r="AO24" s="239">
        <f>+AO6+AO14+AO17</f>
        <v>0</v>
      </c>
      <c r="AP24" s="240">
        <f>+AP6+AP14+AP17</f>
        <v>0</v>
      </c>
      <c r="AQ24" s="240">
        <f>+AQ6+AQ14+AQ17</f>
        <v>0</v>
      </c>
      <c r="AR24" s="245"/>
      <c r="AS24" s="239">
        <f>+AS6+AS14+AS17</f>
        <v>0</v>
      </c>
      <c r="AT24" s="240">
        <f>+AT6+AT14+AT17</f>
        <v>0</v>
      </c>
      <c r="AU24" s="240">
        <f>+AU6+AU14+AU17</f>
        <v>0</v>
      </c>
    </row>
    <row r="25" spans="2:47" x14ac:dyDescent="0.2">
      <c r="B25" s="94"/>
      <c r="C25" s="49"/>
      <c r="D25" s="21"/>
      <c r="E25" s="237"/>
      <c r="F25" s="238"/>
      <c r="G25" s="238"/>
      <c r="H25" s="245"/>
      <c r="I25" s="237"/>
      <c r="J25" s="238"/>
      <c r="K25" s="238"/>
      <c r="L25" s="245"/>
      <c r="M25" s="237"/>
      <c r="N25" s="238"/>
      <c r="O25" s="238"/>
      <c r="P25" s="245"/>
      <c r="Q25" s="237"/>
      <c r="R25" s="238"/>
      <c r="S25" s="238"/>
      <c r="T25" s="245"/>
      <c r="U25" s="237"/>
      <c r="V25" s="238"/>
      <c r="W25" s="238"/>
      <c r="X25" s="245"/>
      <c r="Y25" s="237"/>
      <c r="Z25" s="238"/>
      <c r="AA25" s="238"/>
      <c r="AB25" s="245"/>
      <c r="AC25" s="237"/>
      <c r="AD25" s="238"/>
      <c r="AE25" s="238"/>
      <c r="AF25" s="245"/>
      <c r="AG25" s="237"/>
      <c r="AH25" s="238"/>
      <c r="AI25" s="238"/>
      <c r="AJ25" s="245"/>
      <c r="AK25" s="237"/>
      <c r="AL25" s="238"/>
      <c r="AM25" s="238"/>
      <c r="AN25" s="245"/>
      <c r="AO25" s="237"/>
      <c r="AP25" s="238"/>
      <c r="AQ25" s="238"/>
      <c r="AR25" s="245"/>
      <c r="AS25" s="237"/>
      <c r="AT25" s="238"/>
      <c r="AU25" s="238"/>
    </row>
    <row r="26" spans="2:47" x14ac:dyDescent="0.2">
      <c r="B26" s="94"/>
      <c r="C26" s="20" t="s">
        <v>51</v>
      </c>
      <c r="D26" s="21"/>
      <c r="E26" s="237"/>
      <c r="F26" s="238"/>
      <c r="G26" s="238"/>
      <c r="H26" s="245"/>
      <c r="I26" s="237"/>
      <c r="J26" s="238"/>
      <c r="K26" s="238"/>
      <c r="L26" s="245"/>
      <c r="M26" s="237"/>
      <c r="N26" s="238"/>
      <c r="O26" s="238"/>
      <c r="P26" s="245"/>
      <c r="Q26" s="237"/>
      <c r="R26" s="238"/>
      <c r="S26" s="238"/>
      <c r="T26" s="245"/>
      <c r="U26" s="237"/>
      <c r="V26" s="238"/>
      <c r="W26" s="238"/>
      <c r="X26" s="245"/>
      <c r="Y26" s="237"/>
      <c r="Z26" s="238"/>
      <c r="AA26" s="238"/>
      <c r="AB26" s="245"/>
      <c r="AC26" s="237"/>
      <c r="AD26" s="238"/>
      <c r="AE26" s="238"/>
      <c r="AF26" s="245"/>
      <c r="AG26" s="237"/>
      <c r="AH26" s="238"/>
      <c r="AI26" s="238"/>
      <c r="AJ26" s="245"/>
      <c r="AK26" s="237"/>
      <c r="AL26" s="238"/>
      <c r="AM26" s="238"/>
      <c r="AN26" s="245"/>
      <c r="AO26" s="237"/>
      <c r="AP26" s="238"/>
      <c r="AQ26" s="238"/>
      <c r="AR26" s="245"/>
      <c r="AS26" s="237"/>
      <c r="AT26" s="238"/>
      <c r="AU26" s="238"/>
    </row>
    <row r="27" spans="2:47" x14ac:dyDescent="0.2">
      <c r="B27" s="94">
        <v>5100</v>
      </c>
      <c r="C27" s="36" t="s">
        <v>52</v>
      </c>
      <c r="D27" s="21"/>
      <c r="E27" s="235">
        <f>SUM(E28:E30)</f>
        <v>0</v>
      </c>
      <c r="F27" s="236">
        <f>SUM(F28:F30)</f>
        <v>0</v>
      </c>
      <c r="G27" s="236">
        <f>SUM(G28:G30)</f>
        <v>0</v>
      </c>
      <c r="H27" s="245"/>
      <c r="I27" s="235">
        <f t="shared" ref="I27:K27" si="24">SUM(I28:I30)</f>
        <v>0</v>
      </c>
      <c r="J27" s="236">
        <f t="shared" si="24"/>
        <v>0</v>
      </c>
      <c r="K27" s="236">
        <f t="shared" si="24"/>
        <v>0</v>
      </c>
      <c r="L27" s="245"/>
      <c r="M27" s="235">
        <f t="shared" ref="M27:O27" si="25">SUM(M28:M30)</f>
        <v>0</v>
      </c>
      <c r="N27" s="236">
        <f t="shared" si="25"/>
        <v>0</v>
      </c>
      <c r="O27" s="236">
        <f t="shared" si="25"/>
        <v>0</v>
      </c>
      <c r="P27" s="245"/>
      <c r="Q27" s="235">
        <f t="shared" ref="Q27:S27" si="26">SUM(Q28:Q30)</f>
        <v>0</v>
      </c>
      <c r="R27" s="236">
        <f t="shared" si="26"/>
        <v>0</v>
      </c>
      <c r="S27" s="236">
        <f t="shared" si="26"/>
        <v>0</v>
      </c>
      <c r="T27" s="245"/>
      <c r="U27" s="235">
        <f t="shared" ref="U27:W27" si="27">SUM(U28:U30)</f>
        <v>0</v>
      </c>
      <c r="V27" s="236">
        <f t="shared" si="27"/>
        <v>0</v>
      </c>
      <c r="W27" s="236">
        <f t="shared" si="27"/>
        <v>0</v>
      </c>
      <c r="X27" s="245"/>
      <c r="Y27" s="235">
        <f t="shared" ref="Y27:AA27" si="28">SUM(Y28:Y30)</f>
        <v>0</v>
      </c>
      <c r="Z27" s="236">
        <f t="shared" si="28"/>
        <v>0</v>
      </c>
      <c r="AA27" s="236">
        <f t="shared" si="28"/>
        <v>0</v>
      </c>
      <c r="AB27" s="245"/>
      <c r="AC27" s="235">
        <f>SUM(AC28:AC30)</f>
        <v>0</v>
      </c>
      <c r="AD27" s="236">
        <f>SUM(AD28:AD30)</f>
        <v>0</v>
      </c>
      <c r="AE27" s="236">
        <f>SUM(AE28:AE30)</f>
        <v>0</v>
      </c>
      <c r="AF27" s="245"/>
      <c r="AG27" s="235">
        <f>SUM(AG28:AG30)</f>
        <v>0</v>
      </c>
      <c r="AH27" s="236">
        <f>SUM(AH28:AH30)</f>
        <v>0</v>
      </c>
      <c r="AI27" s="236">
        <f>SUM(AI28:AI30)</f>
        <v>0</v>
      </c>
      <c r="AJ27" s="245"/>
      <c r="AK27" s="235">
        <f>SUM(AK28:AK30)</f>
        <v>0</v>
      </c>
      <c r="AL27" s="236">
        <f>SUM(AL28:AL30)</f>
        <v>0</v>
      </c>
      <c r="AM27" s="236">
        <f>SUM(AM28:AM30)</f>
        <v>0</v>
      </c>
      <c r="AN27" s="245"/>
      <c r="AO27" s="235">
        <f>SUM(AO28:AO30)</f>
        <v>0</v>
      </c>
      <c r="AP27" s="236">
        <f>SUM(AP28:AP30)</f>
        <v>0</v>
      </c>
      <c r="AQ27" s="236">
        <f>SUM(AQ28:AQ30)</f>
        <v>0</v>
      </c>
      <c r="AR27" s="245"/>
      <c r="AS27" s="235">
        <f>SUM(AS28:AS30)</f>
        <v>0</v>
      </c>
      <c r="AT27" s="236">
        <f>SUM(AT28:AT30)</f>
        <v>0</v>
      </c>
      <c r="AU27" s="236">
        <f>SUM(AU28:AU30)</f>
        <v>0</v>
      </c>
    </row>
    <row r="28" spans="2:47" x14ac:dyDescent="0.2">
      <c r="B28" s="94">
        <v>5110</v>
      </c>
      <c r="C28" s="49"/>
      <c r="D28" s="50" t="s">
        <v>53</v>
      </c>
      <c r="E28" s="237">
        <f t="shared" ref="E28:G30" si="29">+I28+M28+Q28+U28+Y28+AC28+AG28+AK28+AO28+AS28</f>
        <v>0</v>
      </c>
      <c r="F28" s="238">
        <f t="shared" si="29"/>
        <v>0</v>
      </c>
      <c r="G28" s="238">
        <f t="shared" si="29"/>
        <v>0</v>
      </c>
      <c r="H28" s="245"/>
      <c r="I28" s="237">
        <v>0</v>
      </c>
      <c r="J28" s="238">
        <v>0</v>
      </c>
      <c r="K28" s="238">
        <v>0</v>
      </c>
      <c r="L28" s="245"/>
      <c r="M28" s="237">
        <v>0</v>
      </c>
      <c r="N28" s="238">
        <v>0</v>
      </c>
      <c r="O28" s="238">
        <v>0</v>
      </c>
      <c r="P28" s="245"/>
      <c r="Q28" s="237">
        <v>0</v>
      </c>
      <c r="R28" s="238">
        <v>0</v>
      </c>
      <c r="S28" s="238">
        <v>0</v>
      </c>
      <c r="T28" s="245"/>
      <c r="U28" s="237">
        <v>0</v>
      </c>
      <c r="V28" s="238">
        <v>0</v>
      </c>
      <c r="W28" s="238">
        <v>0</v>
      </c>
      <c r="X28" s="245"/>
      <c r="Y28" s="237">
        <v>0</v>
      </c>
      <c r="Z28" s="238">
        <v>0</v>
      </c>
      <c r="AA28" s="238">
        <v>0</v>
      </c>
      <c r="AB28" s="245"/>
      <c r="AC28" s="237">
        <v>0</v>
      </c>
      <c r="AD28" s="238">
        <v>0</v>
      </c>
      <c r="AE28" s="238">
        <v>0</v>
      </c>
      <c r="AF28" s="245"/>
      <c r="AG28" s="237">
        <v>0</v>
      </c>
      <c r="AH28" s="238">
        <v>0</v>
      </c>
      <c r="AI28" s="238">
        <v>0</v>
      </c>
      <c r="AJ28" s="245"/>
      <c r="AK28" s="237">
        <v>0</v>
      </c>
      <c r="AL28" s="238">
        <v>0</v>
      </c>
      <c r="AM28" s="238">
        <v>0</v>
      </c>
      <c r="AN28" s="245"/>
      <c r="AO28" s="237">
        <v>0</v>
      </c>
      <c r="AP28" s="238">
        <v>0</v>
      </c>
      <c r="AQ28" s="238">
        <v>0</v>
      </c>
      <c r="AR28" s="245"/>
      <c r="AS28" s="237">
        <v>0</v>
      </c>
      <c r="AT28" s="238">
        <v>0</v>
      </c>
      <c r="AU28" s="238">
        <v>0</v>
      </c>
    </row>
    <row r="29" spans="2:47" x14ac:dyDescent="0.2">
      <c r="B29" s="94">
        <v>5120</v>
      </c>
      <c r="C29" s="49"/>
      <c r="D29" s="50" t="s">
        <v>54</v>
      </c>
      <c r="E29" s="237">
        <f t="shared" si="29"/>
        <v>0</v>
      </c>
      <c r="F29" s="238">
        <f t="shared" si="29"/>
        <v>0</v>
      </c>
      <c r="G29" s="238">
        <f t="shared" si="29"/>
        <v>0</v>
      </c>
      <c r="H29" s="245"/>
      <c r="I29" s="237">
        <v>0</v>
      </c>
      <c r="J29" s="238">
        <v>0</v>
      </c>
      <c r="K29" s="238">
        <v>0</v>
      </c>
      <c r="L29" s="245"/>
      <c r="M29" s="237">
        <v>0</v>
      </c>
      <c r="N29" s="238">
        <v>0</v>
      </c>
      <c r="O29" s="238">
        <v>0</v>
      </c>
      <c r="P29" s="245"/>
      <c r="Q29" s="237">
        <v>0</v>
      </c>
      <c r="R29" s="238">
        <v>0</v>
      </c>
      <c r="S29" s="238">
        <v>0</v>
      </c>
      <c r="T29" s="245"/>
      <c r="U29" s="237">
        <v>0</v>
      </c>
      <c r="V29" s="238">
        <v>0</v>
      </c>
      <c r="W29" s="238">
        <v>0</v>
      </c>
      <c r="X29" s="245"/>
      <c r="Y29" s="237">
        <v>0</v>
      </c>
      <c r="Z29" s="238">
        <v>0</v>
      </c>
      <c r="AA29" s="238">
        <v>0</v>
      </c>
      <c r="AB29" s="245"/>
      <c r="AC29" s="237">
        <v>0</v>
      </c>
      <c r="AD29" s="238">
        <v>0</v>
      </c>
      <c r="AE29" s="238">
        <v>0</v>
      </c>
      <c r="AF29" s="245"/>
      <c r="AG29" s="237">
        <v>0</v>
      </c>
      <c r="AH29" s="238">
        <v>0</v>
      </c>
      <c r="AI29" s="238">
        <v>0</v>
      </c>
      <c r="AJ29" s="245"/>
      <c r="AK29" s="237">
        <v>0</v>
      </c>
      <c r="AL29" s="238">
        <v>0</v>
      </c>
      <c r="AM29" s="238">
        <v>0</v>
      </c>
      <c r="AN29" s="245"/>
      <c r="AO29" s="237">
        <v>0</v>
      </c>
      <c r="AP29" s="238">
        <v>0</v>
      </c>
      <c r="AQ29" s="238">
        <v>0</v>
      </c>
      <c r="AR29" s="245"/>
      <c r="AS29" s="237">
        <v>0</v>
      </c>
      <c r="AT29" s="238">
        <v>0</v>
      </c>
      <c r="AU29" s="238">
        <v>0</v>
      </c>
    </row>
    <row r="30" spans="2:47" x14ac:dyDescent="0.2">
      <c r="B30" s="94">
        <v>5130</v>
      </c>
      <c r="C30" s="49"/>
      <c r="D30" s="50" t="s">
        <v>55</v>
      </c>
      <c r="E30" s="237">
        <f t="shared" si="29"/>
        <v>0</v>
      </c>
      <c r="F30" s="238">
        <f t="shared" si="29"/>
        <v>0</v>
      </c>
      <c r="G30" s="238">
        <f t="shared" si="29"/>
        <v>0</v>
      </c>
      <c r="H30" s="245"/>
      <c r="I30" s="237">
        <v>0</v>
      </c>
      <c r="J30" s="238">
        <v>0</v>
      </c>
      <c r="K30" s="238">
        <v>0</v>
      </c>
      <c r="L30" s="245"/>
      <c r="M30" s="237">
        <v>0</v>
      </c>
      <c r="N30" s="238">
        <v>0</v>
      </c>
      <c r="O30" s="238">
        <v>0</v>
      </c>
      <c r="P30" s="245"/>
      <c r="Q30" s="237">
        <v>0</v>
      </c>
      <c r="R30" s="238">
        <v>0</v>
      </c>
      <c r="S30" s="238">
        <v>0</v>
      </c>
      <c r="T30" s="245"/>
      <c r="U30" s="237">
        <v>0</v>
      </c>
      <c r="V30" s="238">
        <v>0</v>
      </c>
      <c r="W30" s="238">
        <v>0</v>
      </c>
      <c r="X30" s="245"/>
      <c r="Y30" s="237">
        <v>0</v>
      </c>
      <c r="Z30" s="238">
        <v>0</v>
      </c>
      <c r="AA30" s="238">
        <v>0</v>
      </c>
      <c r="AB30" s="245"/>
      <c r="AC30" s="237">
        <v>0</v>
      </c>
      <c r="AD30" s="238">
        <v>0</v>
      </c>
      <c r="AE30" s="238">
        <v>0</v>
      </c>
      <c r="AF30" s="245"/>
      <c r="AG30" s="237">
        <v>0</v>
      </c>
      <c r="AH30" s="238">
        <v>0</v>
      </c>
      <c r="AI30" s="238">
        <v>0</v>
      </c>
      <c r="AJ30" s="245"/>
      <c r="AK30" s="237">
        <v>0</v>
      </c>
      <c r="AL30" s="238">
        <v>0</v>
      </c>
      <c r="AM30" s="238">
        <v>0</v>
      </c>
      <c r="AN30" s="245"/>
      <c r="AO30" s="237">
        <v>0</v>
      </c>
      <c r="AP30" s="238">
        <v>0</v>
      </c>
      <c r="AQ30" s="238">
        <v>0</v>
      </c>
      <c r="AR30" s="245"/>
      <c r="AS30" s="237">
        <v>0</v>
      </c>
      <c r="AT30" s="238">
        <v>0</v>
      </c>
      <c r="AU30" s="238">
        <v>0</v>
      </c>
    </row>
    <row r="31" spans="2:47" x14ac:dyDescent="0.2">
      <c r="B31" s="94">
        <v>5200</v>
      </c>
      <c r="C31" s="36" t="s">
        <v>56</v>
      </c>
      <c r="D31" s="21"/>
      <c r="E31" s="235">
        <f>SUM(E32:E40)</f>
        <v>0</v>
      </c>
      <c r="F31" s="236">
        <f>SUM(F32:F40)</f>
        <v>0</v>
      </c>
      <c r="G31" s="236">
        <f>SUM(G32:G40)</f>
        <v>0</v>
      </c>
      <c r="H31" s="245"/>
      <c r="I31" s="235">
        <f t="shared" ref="I31:K31" si="30">SUM(I32:I40)</f>
        <v>0</v>
      </c>
      <c r="J31" s="236">
        <f t="shared" si="30"/>
        <v>0</v>
      </c>
      <c r="K31" s="236">
        <f t="shared" si="30"/>
        <v>0</v>
      </c>
      <c r="L31" s="245"/>
      <c r="M31" s="235">
        <f t="shared" ref="M31:O31" si="31">SUM(M32:M40)</f>
        <v>0</v>
      </c>
      <c r="N31" s="236">
        <f t="shared" si="31"/>
        <v>0</v>
      </c>
      <c r="O31" s="236">
        <f t="shared" si="31"/>
        <v>0</v>
      </c>
      <c r="P31" s="245"/>
      <c r="Q31" s="235">
        <f t="shared" ref="Q31:S31" si="32">SUM(Q32:Q40)</f>
        <v>0</v>
      </c>
      <c r="R31" s="236">
        <f t="shared" si="32"/>
        <v>0</v>
      </c>
      <c r="S31" s="236">
        <f t="shared" si="32"/>
        <v>0</v>
      </c>
      <c r="T31" s="245"/>
      <c r="U31" s="235">
        <f t="shared" ref="U31:W31" si="33">SUM(U32:U40)</f>
        <v>0</v>
      </c>
      <c r="V31" s="236">
        <f t="shared" si="33"/>
        <v>0</v>
      </c>
      <c r="W31" s="236">
        <f t="shared" si="33"/>
        <v>0</v>
      </c>
      <c r="X31" s="245"/>
      <c r="Y31" s="235">
        <f t="shared" ref="Y31:AA31" si="34">SUM(Y32:Y40)</f>
        <v>0</v>
      </c>
      <c r="Z31" s="236">
        <f t="shared" si="34"/>
        <v>0</v>
      </c>
      <c r="AA31" s="236">
        <f t="shared" si="34"/>
        <v>0</v>
      </c>
      <c r="AB31" s="245"/>
      <c r="AC31" s="235">
        <f>SUM(AC32:AC40)</f>
        <v>0</v>
      </c>
      <c r="AD31" s="236">
        <f>SUM(AD32:AD40)</f>
        <v>0</v>
      </c>
      <c r="AE31" s="236">
        <f>SUM(AE32:AE40)</f>
        <v>0</v>
      </c>
      <c r="AF31" s="245"/>
      <c r="AG31" s="235">
        <f>SUM(AG32:AG40)</f>
        <v>0</v>
      </c>
      <c r="AH31" s="236">
        <f>SUM(AH32:AH40)</f>
        <v>0</v>
      </c>
      <c r="AI31" s="236">
        <f>SUM(AI32:AI40)</f>
        <v>0</v>
      </c>
      <c r="AJ31" s="245"/>
      <c r="AK31" s="235">
        <f>SUM(AK32:AK40)</f>
        <v>0</v>
      </c>
      <c r="AL31" s="236">
        <f>SUM(AL32:AL40)</f>
        <v>0</v>
      </c>
      <c r="AM31" s="236">
        <f>SUM(AM32:AM40)</f>
        <v>0</v>
      </c>
      <c r="AN31" s="245"/>
      <c r="AO31" s="235">
        <f>SUM(AO32:AO40)</f>
        <v>0</v>
      </c>
      <c r="AP31" s="236">
        <f>SUM(AP32:AP40)</f>
        <v>0</v>
      </c>
      <c r="AQ31" s="236">
        <f>SUM(AQ32:AQ40)</f>
        <v>0</v>
      </c>
      <c r="AR31" s="245"/>
      <c r="AS31" s="235">
        <f>SUM(AS32:AS40)</f>
        <v>0</v>
      </c>
      <c r="AT31" s="236">
        <f>SUM(AT32:AT40)</f>
        <v>0</v>
      </c>
      <c r="AU31" s="236">
        <f>SUM(AU32:AU40)</f>
        <v>0</v>
      </c>
    </row>
    <row r="32" spans="2:47" x14ac:dyDescent="0.2">
      <c r="B32" s="94">
        <v>5210</v>
      </c>
      <c r="C32" s="49"/>
      <c r="D32" s="50" t="s">
        <v>57</v>
      </c>
      <c r="E32" s="237">
        <f t="shared" ref="E32:G40" si="35">+I32+M32+Q32+U32+Y32+AC32+AG32+AK32+AO32+AS32</f>
        <v>0</v>
      </c>
      <c r="F32" s="238">
        <f t="shared" si="35"/>
        <v>0</v>
      </c>
      <c r="G32" s="238">
        <f t="shared" si="35"/>
        <v>0</v>
      </c>
      <c r="H32" s="245"/>
      <c r="I32" s="237">
        <v>0</v>
      </c>
      <c r="J32" s="238">
        <v>0</v>
      </c>
      <c r="K32" s="238">
        <v>0</v>
      </c>
      <c r="L32" s="245"/>
      <c r="M32" s="237">
        <v>0</v>
      </c>
      <c r="N32" s="238">
        <v>0</v>
      </c>
      <c r="O32" s="238">
        <v>0</v>
      </c>
      <c r="P32" s="245"/>
      <c r="Q32" s="237">
        <v>0</v>
      </c>
      <c r="R32" s="238">
        <v>0</v>
      </c>
      <c r="S32" s="238">
        <v>0</v>
      </c>
      <c r="T32" s="245"/>
      <c r="U32" s="237">
        <v>0</v>
      </c>
      <c r="V32" s="238">
        <v>0</v>
      </c>
      <c r="W32" s="238">
        <v>0</v>
      </c>
      <c r="X32" s="245"/>
      <c r="Y32" s="237">
        <v>0</v>
      </c>
      <c r="Z32" s="238">
        <v>0</v>
      </c>
      <c r="AA32" s="238">
        <v>0</v>
      </c>
      <c r="AB32" s="245"/>
      <c r="AC32" s="237">
        <v>0</v>
      </c>
      <c r="AD32" s="238">
        <v>0</v>
      </c>
      <c r="AE32" s="238">
        <v>0</v>
      </c>
      <c r="AF32" s="245"/>
      <c r="AG32" s="237">
        <v>0</v>
      </c>
      <c r="AH32" s="238">
        <v>0</v>
      </c>
      <c r="AI32" s="238">
        <v>0</v>
      </c>
      <c r="AJ32" s="245"/>
      <c r="AK32" s="237">
        <v>0</v>
      </c>
      <c r="AL32" s="238">
        <v>0</v>
      </c>
      <c r="AM32" s="238">
        <v>0</v>
      </c>
      <c r="AN32" s="245"/>
      <c r="AO32" s="237">
        <v>0</v>
      </c>
      <c r="AP32" s="238">
        <v>0</v>
      </c>
      <c r="AQ32" s="238">
        <v>0</v>
      </c>
      <c r="AR32" s="245"/>
      <c r="AS32" s="237">
        <v>0</v>
      </c>
      <c r="AT32" s="238">
        <v>0</v>
      </c>
      <c r="AU32" s="238">
        <v>0</v>
      </c>
    </row>
    <row r="33" spans="2:47" x14ac:dyDescent="0.2">
      <c r="B33" s="94">
        <v>5220</v>
      </c>
      <c r="C33" s="49"/>
      <c r="D33" s="50" t="s">
        <v>58</v>
      </c>
      <c r="E33" s="237">
        <f t="shared" si="35"/>
        <v>0</v>
      </c>
      <c r="F33" s="238">
        <f t="shared" si="35"/>
        <v>0</v>
      </c>
      <c r="G33" s="238">
        <f t="shared" si="35"/>
        <v>0</v>
      </c>
      <c r="H33" s="245"/>
      <c r="I33" s="237">
        <v>0</v>
      </c>
      <c r="J33" s="238">
        <v>0</v>
      </c>
      <c r="K33" s="238">
        <v>0</v>
      </c>
      <c r="L33" s="245"/>
      <c r="M33" s="237">
        <v>0</v>
      </c>
      <c r="N33" s="238">
        <v>0</v>
      </c>
      <c r="O33" s="238">
        <v>0</v>
      </c>
      <c r="P33" s="245"/>
      <c r="Q33" s="237">
        <v>0</v>
      </c>
      <c r="R33" s="238">
        <v>0</v>
      </c>
      <c r="S33" s="238">
        <v>0</v>
      </c>
      <c r="T33" s="245"/>
      <c r="U33" s="237">
        <v>0</v>
      </c>
      <c r="V33" s="238">
        <v>0</v>
      </c>
      <c r="W33" s="238">
        <v>0</v>
      </c>
      <c r="X33" s="245"/>
      <c r="Y33" s="237">
        <v>0</v>
      </c>
      <c r="Z33" s="238">
        <v>0</v>
      </c>
      <c r="AA33" s="238">
        <v>0</v>
      </c>
      <c r="AB33" s="245"/>
      <c r="AC33" s="237">
        <v>0</v>
      </c>
      <c r="AD33" s="238">
        <v>0</v>
      </c>
      <c r="AE33" s="238">
        <v>0</v>
      </c>
      <c r="AF33" s="245"/>
      <c r="AG33" s="237">
        <v>0</v>
      </c>
      <c r="AH33" s="238">
        <v>0</v>
      </c>
      <c r="AI33" s="238">
        <v>0</v>
      </c>
      <c r="AJ33" s="245"/>
      <c r="AK33" s="237">
        <v>0</v>
      </c>
      <c r="AL33" s="238">
        <v>0</v>
      </c>
      <c r="AM33" s="238">
        <v>0</v>
      </c>
      <c r="AN33" s="245"/>
      <c r="AO33" s="237">
        <v>0</v>
      </c>
      <c r="AP33" s="238">
        <v>0</v>
      </c>
      <c r="AQ33" s="238">
        <v>0</v>
      </c>
      <c r="AR33" s="245"/>
      <c r="AS33" s="237">
        <v>0</v>
      </c>
      <c r="AT33" s="238">
        <v>0</v>
      </c>
      <c r="AU33" s="238">
        <v>0</v>
      </c>
    </row>
    <row r="34" spans="2:47" x14ac:dyDescent="0.2">
      <c r="B34" s="94">
        <v>5230</v>
      </c>
      <c r="C34" s="49"/>
      <c r="D34" s="50" t="s">
        <v>59</v>
      </c>
      <c r="E34" s="237">
        <f t="shared" si="35"/>
        <v>0</v>
      </c>
      <c r="F34" s="238">
        <f t="shared" si="35"/>
        <v>0</v>
      </c>
      <c r="G34" s="238">
        <f t="shared" si="35"/>
        <v>0</v>
      </c>
      <c r="H34" s="245"/>
      <c r="I34" s="237">
        <v>0</v>
      </c>
      <c r="J34" s="238">
        <v>0</v>
      </c>
      <c r="K34" s="238">
        <v>0</v>
      </c>
      <c r="L34" s="245"/>
      <c r="M34" s="237">
        <v>0</v>
      </c>
      <c r="N34" s="238">
        <v>0</v>
      </c>
      <c r="O34" s="238">
        <v>0</v>
      </c>
      <c r="P34" s="245"/>
      <c r="Q34" s="237">
        <v>0</v>
      </c>
      <c r="R34" s="238">
        <v>0</v>
      </c>
      <c r="S34" s="238">
        <v>0</v>
      </c>
      <c r="T34" s="245"/>
      <c r="U34" s="237">
        <v>0</v>
      </c>
      <c r="V34" s="238">
        <v>0</v>
      </c>
      <c r="W34" s="238">
        <v>0</v>
      </c>
      <c r="X34" s="245"/>
      <c r="Y34" s="237">
        <v>0</v>
      </c>
      <c r="Z34" s="238">
        <v>0</v>
      </c>
      <c r="AA34" s="238">
        <v>0</v>
      </c>
      <c r="AB34" s="245"/>
      <c r="AC34" s="237">
        <v>0</v>
      </c>
      <c r="AD34" s="238">
        <v>0</v>
      </c>
      <c r="AE34" s="238">
        <v>0</v>
      </c>
      <c r="AF34" s="245"/>
      <c r="AG34" s="237">
        <v>0</v>
      </c>
      <c r="AH34" s="238">
        <v>0</v>
      </c>
      <c r="AI34" s="238">
        <v>0</v>
      </c>
      <c r="AJ34" s="245"/>
      <c r="AK34" s="237">
        <v>0</v>
      </c>
      <c r="AL34" s="238">
        <v>0</v>
      </c>
      <c r="AM34" s="238">
        <v>0</v>
      </c>
      <c r="AN34" s="245"/>
      <c r="AO34" s="237">
        <v>0</v>
      </c>
      <c r="AP34" s="238">
        <v>0</v>
      </c>
      <c r="AQ34" s="238">
        <v>0</v>
      </c>
      <c r="AR34" s="245"/>
      <c r="AS34" s="237">
        <v>0</v>
      </c>
      <c r="AT34" s="238">
        <v>0</v>
      </c>
      <c r="AU34" s="238">
        <v>0</v>
      </c>
    </row>
    <row r="35" spans="2:47" x14ac:dyDescent="0.2">
      <c r="B35" s="94">
        <v>5240</v>
      </c>
      <c r="C35" s="49"/>
      <c r="D35" s="50" t="s">
        <v>60</v>
      </c>
      <c r="E35" s="237">
        <f t="shared" si="35"/>
        <v>0</v>
      </c>
      <c r="F35" s="238">
        <f t="shared" si="35"/>
        <v>0</v>
      </c>
      <c r="G35" s="238">
        <f t="shared" si="35"/>
        <v>0</v>
      </c>
      <c r="H35" s="245"/>
      <c r="I35" s="237">
        <v>0</v>
      </c>
      <c r="J35" s="238">
        <v>0</v>
      </c>
      <c r="K35" s="238">
        <v>0</v>
      </c>
      <c r="L35" s="245"/>
      <c r="M35" s="237">
        <v>0</v>
      </c>
      <c r="N35" s="238">
        <v>0</v>
      </c>
      <c r="O35" s="238">
        <v>0</v>
      </c>
      <c r="P35" s="245"/>
      <c r="Q35" s="237">
        <v>0</v>
      </c>
      <c r="R35" s="238">
        <v>0</v>
      </c>
      <c r="S35" s="238">
        <v>0</v>
      </c>
      <c r="T35" s="245"/>
      <c r="U35" s="237">
        <v>0</v>
      </c>
      <c r="V35" s="238">
        <v>0</v>
      </c>
      <c r="W35" s="238">
        <v>0</v>
      </c>
      <c r="X35" s="245"/>
      <c r="Y35" s="237">
        <v>0</v>
      </c>
      <c r="Z35" s="238">
        <v>0</v>
      </c>
      <c r="AA35" s="238">
        <v>0</v>
      </c>
      <c r="AB35" s="245"/>
      <c r="AC35" s="237">
        <v>0</v>
      </c>
      <c r="AD35" s="238">
        <v>0</v>
      </c>
      <c r="AE35" s="238">
        <v>0</v>
      </c>
      <c r="AF35" s="245"/>
      <c r="AG35" s="237">
        <v>0</v>
      </c>
      <c r="AH35" s="238">
        <v>0</v>
      </c>
      <c r="AI35" s="238">
        <v>0</v>
      </c>
      <c r="AJ35" s="245"/>
      <c r="AK35" s="237">
        <v>0</v>
      </c>
      <c r="AL35" s="238">
        <v>0</v>
      </c>
      <c r="AM35" s="238">
        <v>0</v>
      </c>
      <c r="AN35" s="245"/>
      <c r="AO35" s="237">
        <v>0</v>
      </c>
      <c r="AP35" s="238">
        <v>0</v>
      </c>
      <c r="AQ35" s="238">
        <v>0</v>
      </c>
      <c r="AR35" s="245"/>
      <c r="AS35" s="237">
        <v>0</v>
      </c>
      <c r="AT35" s="238">
        <v>0</v>
      </c>
      <c r="AU35" s="238">
        <v>0</v>
      </c>
    </row>
    <row r="36" spans="2:47" x14ac:dyDescent="0.2">
      <c r="B36" s="94">
        <v>5250</v>
      </c>
      <c r="C36" s="49"/>
      <c r="D36" s="50" t="s">
        <v>61</v>
      </c>
      <c r="E36" s="237">
        <f t="shared" si="35"/>
        <v>0</v>
      </c>
      <c r="F36" s="238">
        <f t="shared" si="35"/>
        <v>0</v>
      </c>
      <c r="G36" s="238">
        <f t="shared" si="35"/>
        <v>0</v>
      </c>
      <c r="H36" s="245"/>
      <c r="I36" s="237">
        <v>0</v>
      </c>
      <c r="J36" s="238">
        <v>0</v>
      </c>
      <c r="K36" s="238">
        <v>0</v>
      </c>
      <c r="L36" s="245"/>
      <c r="M36" s="237">
        <v>0</v>
      </c>
      <c r="N36" s="238">
        <v>0</v>
      </c>
      <c r="O36" s="238">
        <v>0</v>
      </c>
      <c r="P36" s="245"/>
      <c r="Q36" s="237">
        <v>0</v>
      </c>
      <c r="R36" s="238">
        <v>0</v>
      </c>
      <c r="S36" s="238">
        <v>0</v>
      </c>
      <c r="T36" s="245"/>
      <c r="U36" s="237">
        <v>0</v>
      </c>
      <c r="V36" s="238">
        <v>0</v>
      </c>
      <c r="W36" s="238">
        <v>0</v>
      </c>
      <c r="X36" s="245"/>
      <c r="Y36" s="237">
        <v>0</v>
      </c>
      <c r="Z36" s="238">
        <v>0</v>
      </c>
      <c r="AA36" s="238">
        <v>0</v>
      </c>
      <c r="AB36" s="245"/>
      <c r="AC36" s="237">
        <v>0</v>
      </c>
      <c r="AD36" s="238">
        <v>0</v>
      </c>
      <c r="AE36" s="238">
        <v>0</v>
      </c>
      <c r="AF36" s="245"/>
      <c r="AG36" s="237">
        <v>0</v>
      </c>
      <c r="AH36" s="238">
        <v>0</v>
      </c>
      <c r="AI36" s="238">
        <v>0</v>
      </c>
      <c r="AJ36" s="245"/>
      <c r="AK36" s="237">
        <v>0</v>
      </c>
      <c r="AL36" s="238">
        <v>0</v>
      </c>
      <c r="AM36" s="238">
        <v>0</v>
      </c>
      <c r="AN36" s="245"/>
      <c r="AO36" s="237">
        <v>0</v>
      </c>
      <c r="AP36" s="238">
        <v>0</v>
      </c>
      <c r="AQ36" s="238">
        <v>0</v>
      </c>
      <c r="AR36" s="245"/>
      <c r="AS36" s="237">
        <v>0</v>
      </c>
      <c r="AT36" s="238">
        <v>0</v>
      </c>
      <c r="AU36" s="238">
        <v>0</v>
      </c>
    </row>
    <row r="37" spans="2:47" x14ac:dyDescent="0.2">
      <c r="B37" s="94">
        <v>5260</v>
      </c>
      <c r="C37" s="49"/>
      <c r="D37" s="50" t="s">
        <v>62</v>
      </c>
      <c r="E37" s="237">
        <f t="shared" si="35"/>
        <v>0</v>
      </c>
      <c r="F37" s="238">
        <f t="shared" si="35"/>
        <v>0</v>
      </c>
      <c r="G37" s="238">
        <f t="shared" si="35"/>
        <v>0</v>
      </c>
      <c r="H37" s="245"/>
      <c r="I37" s="237">
        <v>0</v>
      </c>
      <c r="J37" s="238">
        <v>0</v>
      </c>
      <c r="K37" s="238">
        <v>0</v>
      </c>
      <c r="L37" s="245"/>
      <c r="M37" s="237">
        <v>0</v>
      </c>
      <c r="N37" s="238">
        <v>0</v>
      </c>
      <c r="O37" s="238">
        <v>0</v>
      </c>
      <c r="P37" s="245"/>
      <c r="Q37" s="237">
        <v>0</v>
      </c>
      <c r="R37" s="238">
        <v>0</v>
      </c>
      <c r="S37" s="238">
        <v>0</v>
      </c>
      <c r="T37" s="245"/>
      <c r="U37" s="237">
        <v>0</v>
      </c>
      <c r="V37" s="238">
        <v>0</v>
      </c>
      <c r="W37" s="238">
        <v>0</v>
      </c>
      <c r="X37" s="245"/>
      <c r="Y37" s="237">
        <v>0</v>
      </c>
      <c r="Z37" s="238">
        <v>0</v>
      </c>
      <c r="AA37" s="238">
        <v>0</v>
      </c>
      <c r="AB37" s="245"/>
      <c r="AC37" s="237">
        <v>0</v>
      </c>
      <c r="AD37" s="238">
        <v>0</v>
      </c>
      <c r="AE37" s="238">
        <v>0</v>
      </c>
      <c r="AF37" s="245"/>
      <c r="AG37" s="237">
        <v>0</v>
      </c>
      <c r="AH37" s="238">
        <v>0</v>
      </c>
      <c r="AI37" s="238">
        <v>0</v>
      </c>
      <c r="AJ37" s="245"/>
      <c r="AK37" s="237">
        <v>0</v>
      </c>
      <c r="AL37" s="238">
        <v>0</v>
      </c>
      <c r="AM37" s="238">
        <v>0</v>
      </c>
      <c r="AN37" s="245"/>
      <c r="AO37" s="237">
        <v>0</v>
      </c>
      <c r="AP37" s="238">
        <v>0</v>
      </c>
      <c r="AQ37" s="238">
        <v>0</v>
      </c>
      <c r="AR37" s="245"/>
      <c r="AS37" s="237">
        <v>0</v>
      </c>
      <c r="AT37" s="238">
        <v>0</v>
      </c>
      <c r="AU37" s="238">
        <v>0</v>
      </c>
    </row>
    <row r="38" spans="2:47" x14ac:dyDescent="0.2">
      <c r="B38" s="94">
        <v>5270</v>
      </c>
      <c r="C38" s="49"/>
      <c r="D38" s="50" t="s">
        <v>63</v>
      </c>
      <c r="E38" s="237">
        <f t="shared" si="35"/>
        <v>0</v>
      </c>
      <c r="F38" s="238">
        <f t="shared" si="35"/>
        <v>0</v>
      </c>
      <c r="G38" s="238">
        <f t="shared" si="35"/>
        <v>0</v>
      </c>
      <c r="H38" s="245"/>
      <c r="I38" s="237">
        <v>0</v>
      </c>
      <c r="J38" s="238">
        <v>0</v>
      </c>
      <c r="K38" s="238">
        <v>0</v>
      </c>
      <c r="L38" s="245"/>
      <c r="M38" s="237">
        <v>0</v>
      </c>
      <c r="N38" s="238">
        <v>0</v>
      </c>
      <c r="O38" s="238">
        <v>0</v>
      </c>
      <c r="P38" s="245"/>
      <c r="Q38" s="237">
        <v>0</v>
      </c>
      <c r="R38" s="238">
        <v>0</v>
      </c>
      <c r="S38" s="238">
        <v>0</v>
      </c>
      <c r="T38" s="245"/>
      <c r="U38" s="237">
        <v>0</v>
      </c>
      <c r="V38" s="238">
        <v>0</v>
      </c>
      <c r="W38" s="238">
        <v>0</v>
      </c>
      <c r="X38" s="245"/>
      <c r="Y38" s="237">
        <v>0</v>
      </c>
      <c r="Z38" s="238">
        <v>0</v>
      </c>
      <c r="AA38" s="238">
        <v>0</v>
      </c>
      <c r="AB38" s="245"/>
      <c r="AC38" s="237">
        <v>0</v>
      </c>
      <c r="AD38" s="238">
        <v>0</v>
      </c>
      <c r="AE38" s="238">
        <v>0</v>
      </c>
      <c r="AF38" s="245"/>
      <c r="AG38" s="237">
        <v>0</v>
      </c>
      <c r="AH38" s="238">
        <v>0</v>
      </c>
      <c r="AI38" s="238">
        <v>0</v>
      </c>
      <c r="AJ38" s="245"/>
      <c r="AK38" s="237">
        <v>0</v>
      </c>
      <c r="AL38" s="238">
        <v>0</v>
      </c>
      <c r="AM38" s="238">
        <v>0</v>
      </c>
      <c r="AN38" s="245"/>
      <c r="AO38" s="237">
        <v>0</v>
      </c>
      <c r="AP38" s="238">
        <v>0</v>
      </c>
      <c r="AQ38" s="238">
        <v>0</v>
      </c>
      <c r="AR38" s="245"/>
      <c r="AS38" s="237">
        <v>0</v>
      </c>
      <c r="AT38" s="238">
        <v>0</v>
      </c>
      <c r="AU38" s="238">
        <v>0</v>
      </c>
    </row>
    <row r="39" spans="2:47" x14ac:dyDescent="0.2">
      <c r="B39" s="94">
        <v>5280</v>
      </c>
      <c r="C39" s="49"/>
      <c r="D39" s="50" t="s">
        <v>64</v>
      </c>
      <c r="E39" s="237">
        <f t="shared" si="35"/>
        <v>0</v>
      </c>
      <c r="F39" s="238">
        <f t="shared" si="35"/>
        <v>0</v>
      </c>
      <c r="G39" s="238">
        <f t="shared" si="35"/>
        <v>0</v>
      </c>
      <c r="H39" s="245"/>
      <c r="I39" s="237">
        <v>0</v>
      </c>
      <c r="J39" s="238">
        <v>0</v>
      </c>
      <c r="K39" s="238">
        <v>0</v>
      </c>
      <c r="L39" s="245"/>
      <c r="M39" s="237">
        <v>0</v>
      </c>
      <c r="N39" s="238">
        <v>0</v>
      </c>
      <c r="O39" s="238">
        <v>0</v>
      </c>
      <c r="P39" s="245"/>
      <c r="Q39" s="237">
        <v>0</v>
      </c>
      <c r="R39" s="238">
        <v>0</v>
      </c>
      <c r="S39" s="238">
        <v>0</v>
      </c>
      <c r="T39" s="245"/>
      <c r="U39" s="237">
        <v>0</v>
      </c>
      <c r="V39" s="238">
        <v>0</v>
      </c>
      <c r="W39" s="238">
        <v>0</v>
      </c>
      <c r="X39" s="245"/>
      <c r="Y39" s="237">
        <v>0</v>
      </c>
      <c r="Z39" s="238">
        <v>0</v>
      </c>
      <c r="AA39" s="238">
        <v>0</v>
      </c>
      <c r="AB39" s="245"/>
      <c r="AC39" s="237">
        <v>0</v>
      </c>
      <c r="AD39" s="238">
        <v>0</v>
      </c>
      <c r="AE39" s="238">
        <v>0</v>
      </c>
      <c r="AF39" s="245"/>
      <c r="AG39" s="237">
        <v>0</v>
      </c>
      <c r="AH39" s="238">
        <v>0</v>
      </c>
      <c r="AI39" s="238">
        <v>0</v>
      </c>
      <c r="AJ39" s="245"/>
      <c r="AK39" s="237">
        <v>0</v>
      </c>
      <c r="AL39" s="238">
        <v>0</v>
      </c>
      <c r="AM39" s="238">
        <v>0</v>
      </c>
      <c r="AN39" s="245"/>
      <c r="AO39" s="237">
        <v>0</v>
      </c>
      <c r="AP39" s="238">
        <v>0</v>
      </c>
      <c r="AQ39" s="238">
        <v>0</v>
      </c>
      <c r="AR39" s="245"/>
      <c r="AS39" s="237">
        <v>0</v>
      </c>
      <c r="AT39" s="238">
        <v>0</v>
      </c>
      <c r="AU39" s="238">
        <v>0</v>
      </c>
    </row>
    <row r="40" spans="2:47" x14ac:dyDescent="0.2">
      <c r="B40" s="94">
        <v>5290</v>
      </c>
      <c r="C40" s="49"/>
      <c r="D40" s="50" t="s">
        <v>65</v>
      </c>
      <c r="E40" s="237">
        <f t="shared" si="35"/>
        <v>0</v>
      </c>
      <c r="F40" s="238">
        <f t="shared" si="35"/>
        <v>0</v>
      </c>
      <c r="G40" s="238">
        <f t="shared" si="35"/>
        <v>0</v>
      </c>
      <c r="H40" s="245"/>
      <c r="I40" s="237">
        <v>0</v>
      </c>
      <c r="J40" s="238">
        <v>0</v>
      </c>
      <c r="K40" s="238">
        <v>0</v>
      </c>
      <c r="L40" s="245"/>
      <c r="M40" s="237">
        <v>0</v>
      </c>
      <c r="N40" s="238">
        <v>0</v>
      </c>
      <c r="O40" s="238">
        <v>0</v>
      </c>
      <c r="P40" s="245"/>
      <c r="Q40" s="237">
        <v>0</v>
      </c>
      <c r="R40" s="238">
        <v>0</v>
      </c>
      <c r="S40" s="238">
        <v>0</v>
      </c>
      <c r="T40" s="245"/>
      <c r="U40" s="237">
        <v>0</v>
      </c>
      <c r="V40" s="238">
        <v>0</v>
      </c>
      <c r="W40" s="238">
        <v>0</v>
      </c>
      <c r="X40" s="245"/>
      <c r="Y40" s="237">
        <v>0</v>
      </c>
      <c r="Z40" s="238">
        <v>0</v>
      </c>
      <c r="AA40" s="238">
        <v>0</v>
      </c>
      <c r="AB40" s="245"/>
      <c r="AC40" s="237">
        <v>0</v>
      </c>
      <c r="AD40" s="238">
        <v>0</v>
      </c>
      <c r="AE40" s="238">
        <v>0</v>
      </c>
      <c r="AF40" s="245"/>
      <c r="AG40" s="237">
        <v>0</v>
      </c>
      <c r="AH40" s="238">
        <v>0</v>
      </c>
      <c r="AI40" s="238">
        <v>0</v>
      </c>
      <c r="AJ40" s="245"/>
      <c r="AK40" s="237">
        <v>0</v>
      </c>
      <c r="AL40" s="238">
        <v>0</v>
      </c>
      <c r="AM40" s="238">
        <v>0</v>
      </c>
      <c r="AN40" s="245"/>
      <c r="AO40" s="237">
        <v>0</v>
      </c>
      <c r="AP40" s="238">
        <v>0</v>
      </c>
      <c r="AQ40" s="238">
        <v>0</v>
      </c>
      <c r="AR40" s="245"/>
      <c r="AS40" s="237">
        <v>0</v>
      </c>
      <c r="AT40" s="238">
        <v>0</v>
      </c>
      <c r="AU40" s="238">
        <v>0</v>
      </c>
    </row>
    <row r="41" spans="2:47" x14ac:dyDescent="0.2">
      <c r="B41" s="94">
        <v>5300</v>
      </c>
      <c r="C41" s="36" t="s">
        <v>66</v>
      </c>
      <c r="D41" s="21"/>
      <c r="E41" s="235">
        <f>SUM(E42:E44)</f>
        <v>0</v>
      </c>
      <c r="F41" s="236">
        <f>SUM(F42:F44)</f>
        <v>0</v>
      </c>
      <c r="G41" s="236">
        <f>SUM(G42:G44)</f>
        <v>0</v>
      </c>
      <c r="H41" s="245"/>
      <c r="I41" s="235">
        <f t="shared" ref="I41:K41" si="36">SUM(I42:I44)</f>
        <v>0</v>
      </c>
      <c r="J41" s="236">
        <f t="shared" si="36"/>
        <v>0</v>
      </c>
      <c r="K41" s="236">
        <f t="shared" si="36"/>
        <v>0</v>
      </c>
      <c r="L41" s="245"/>
      <c r="M41" s="235">
        <f t="shared" ref="M41:O41" si="37">SUM(M42:M44)</f>
        <v>0</v>
      </c>
      <c r="N41" s="236">
        <f t="shared" si="37"/>
        <v>0</v>
      </c>
      <c r="O41" s="236">
        <f t="shared" si="37"/>
        <v>0</v>
      </c>
      <c r="P41" s="245"/>
      <c r="Q41" s="235">
        <f t="shared" ref="Q41:S41" si="38">SUM(Q42:Q44)</f>
        <v>0</v>
      </c>
      <c r="R41" s="236">
        <f t="shared" si="38"/>
        <v>0</v>
      </c>
      <c r="S41" s="236">
        <f t="shared" si="38"/>
        <v>0</v>
      </c>
      <c r="T41" s="245"/>
      <c r="U41" s="235">
        <f t="shared" ref="U41:W41" si="39">SUM(U42:U44)</f>
        <v>0</v>
      </c>
      <c r="V41" s="236">
        <f t="shared" si="39"/>
        <v>0</v>
      </c>
      <c r="W41" s="236">
        <f t="shared" si="39"/>
        <v>0</v>
      </c>
      <c r="X41" s="245"/>
      <c r="Y41" s="235">
        <f t="shared" ref="Y41:AA41" si="40">SUM(Y42:Y44)</f>
        <v>0</v>
      </c>
      <c r="Z41" s="236">
        <f t="shared" si="40"/>
        <v>0</v>
      </c>
      <c r="AA41" s="236">
        <f t="shared" si="40"/>
        <v>0</v>
      </c>
      <c r="AB41" s="245"/>
      <c r="AC41" s="235">
        <f>SUM(AC42:AC44)</f>
        <v>0</v>
      </c>
      <c r="AD41" s="236">
        <f>SUM(AD42:AD44)</f>
        <v>0</v>
      </c>
      <c r="AE41" s="236">
        <f>SUM(AE42:AE44)</f>
        <v>0</v>
      </c>
      <c r="AF41" s="245"/>
      <c r="AG41" s="235">
        <f>SUM(AG42:AG44)</f>
        <v>0</v>
      </c>
      <c r="AH41" s="236">
        <f>SUM(AH42:AH44)</f>
        <v>0</v>
      </c>
      <c r="AI41" s="236">
        <f>SUM(AI42:AI44)</f>
        <v>0</v>
      </c>
      <c r="AJ41" s="245"/>
      <c r="AK41" s="235">
        <f>SUM(AK42:AK44)</f>
        <v>0</v>
      </c>
      <c r="AL41" s="236">
        <f>SUM(AL42:AL44)</f>
        <v>0</v>
      </c>
      <c r="AM41" s="236">
        <f>SUM(AM42:AM44)</f>
        <v>0</v>
      </c>
      <c r="AN41" s="245"/>
      <c r="AO41" s="235">
        <f>SUM(AO42:AO44)</f>
        <v>0</v>
      </c>
      <c r="AP41" s="236">
        <f>SUM(AP42:AP44)</f>
        <v>0</v>
      </c>
      <c r="AQ41" s="236">
        <f>SUM(AQ42:AQ44)</f>
        <v>0</v>
      </c>
      <c r="AR41" s="245"/>
      <c r="AS41" s="235">
        <f>SUM(AS42:AS44)</f>
        <v>0</v>
      </c>
      <c r="AT41" s="236">
        <f>SUM(AT42:AT44)</f>
        <v>0</v>
      </c>
      <c r="AU41" s="236">
        <f>SUM(AU42:AU44)</f>
        <v>0</v>
      </c>
    </row>
    <row r="42" spans="2:47" x14ac:dyDescent="0.2">
      <c r="B42" s="94">
        <v>5310</v>
      </c>
      <c r="C42" s="49"/>
      <c r="D42" s="50" t="s">
        <v>67</v>
      </c>
      <c r="E42" s="237">
        <f t="shared" ref="E42:G44" si="41">+I42+M42+Q42+U42+Y42+AC42+AG42+AK42+AO42+AS42</f>
        <v>0</v>
      </c>
      <c r="F42" s="238">
        <f t="shared" si="41"/>
        <v>0</v>
      </c>
      <c r="G42" s="238">
        <f t="shared" si="41"/>
        <v>0</v>
      </c>
      <c r="H42" s="245"/>
      <c r="I42" s="237">
        <v>0</v>
      </c>
      <c r="J42" s="238">
        <v>0</v>
      </c>
      <c r="K42" s="238">
        <v>0</v>
      </c>
      <c r="L42" s="245"/>
      <c r="M42" s="237">
        <v>0</v>
      </c>
      <c r="N42" s="238">
        <v>0</v>
      </c>
      <c r="O42" s="238">
        <v>0</v>
      </c>
      <c r="P42" s="245"/>
      <c r="Q42" s="237">
        <v>0</v>
      </c>
      <c r="R42" s="238">
        <v>0</v>
      </c>
      <c r="S42" s="238">
        <v>0</v>
      </c>
      <c r="T42" s="245"/>
      <c r="U42" s="237">
        <v>0</v>
      </c>
      <c r="V42" s="238">
        <v>0</v>
      </c>
      <c r="W42" s="238">
        <v>0</v>
      </c>
      <c r="X42" s="245"/>
      <c r="Y42" s="237">
        <v>0</v>
      </c>
      <c r="Z42" s="238">
        <v>0</v>
      </c>
      <c r="AA42" s="238">
        <v>0</v>
      </c>
      <c r="AB42" s="245"/>
      <c r="AC42" s="237">
        <v>0</v>
      </c>
      <c r="AD42" s="238">
        <v>0</v>
      </c>
      <c r="AE42" s="238">
        <v>0</v>
      </c>
      <c r="AF42" s="245"/>
      <c r="AG42" s="237">
        <v>0</v>
      </c>
      <c r="AH42" s="238">
        <v>0</v>
      </c>
      <c r="AI42" s="238">
        <v>0</v>
      </c>
      <c r="AJ42" s="245"/>
      <c r="AK42" s="237">
        <v>0</v>
      </c>
      <c r="AL42" s="238">
        <v>0</v>
      </c>
      <c r="AM42" s="238">
        <v>0</v>
      </c>
      <c r="AN42" s="245"/>
      <c r="AO42" s="237">
        <v>0</v>
      </c>
      <c r="AP42" s="238">
        <v>0</v>
      </c>
      <c r="AQ42" s="238">
        <v>0</v>
      </c>
      <c r="AR42" s="245"/>
      <c r="AS42" s="237">
        <v>0</v>
      </c>
      <c r="AT42" s="238">
        <v>0</v>
      </c>
      <c r="AU42" s="238">
        <v>0</v>
      </c>
    </row>
    <row r="43" spans="2:47" x14ac:dyDescent="0.2">
      <c r="B43" s="94">
        <v>5320</v>
      </c>
      <c r="C43" s="49"/>
      <c r="D43" s="50" t="s">
        <v>68</v>
      </c>
      <c r="E43" s="237">
        <f t="shared" si="41"/>
        <v>0</v>
      </c>
      <c r="F43" s="238">
        <f t="shared" si="41"/>
        <v>0</v>
      </c>
      <c r="G43" s="238">
        <f t="shared" si="41"/>
        <v>0</v>
      </c>
      <c r="H43" s="245"/>
      <c r="I43" s="237">
        <v>0</v>
      </c>
      <c r="J43" s="238">
        <v>0</v>
      </c>
      <c r="K43" s="238">
        <v>0</v>
      </c>
      <c r="L43" s="245"/>
      <c r="M43" s="237">
        <v>0</v>
      </c>
      <c r="N43" s="238">
        <v>0</v>
      </c>
      <c r="O43" s="238">
        <v>0</v>
      </c>
      <c r="P43" s="245"/>
      <c r="Q43" s="237">
        <v>0</v>
      </c>
      <c r="R43" s="238">
        <v>0</v>
      </c>
      <c r="S43" s="238">
        <v>0</v>
      </c>
      <c r="T43" s="245"/>
      <c r="U43" s="237">
        <v>0</v>
      </c>
      <c r="V43" s="238">
        <v>0</v>
      </c>
      <c r="W43" s="238">
        <v>0</v>
      </c>
      <c r="X43" s="245"/>
      <c r="Y43" s="237">
        <v>0</v>
      </c>
      <c r="Z43" s="238">
        <v>0</v>
      </c>
      <c r="AA43" s="238">
        <v>0</v>
      </c>
      <c r="AB43" s="245"/>
      <c r="AC43" s="237">
        <v>0</v>
      </c>
      <c r="AD43" s="238">
        <v>0</v>
      </c>
      <c r="AE43" s="238">
        <v>0</v>
      </c>
      <c r="AF43" s="245"/>
      <c r="AG43" s="237">
        <v>0</v>
      </c>
      <c r="AH43" s="238">
        <v>0</v>
      </c>
      <c r="AI43" s="238">
        <v>0</v>
      </c>
      <c r="AJ43" s="245"/>
      <c r="AK43" s="237">
        <v>0</v>
      </c>
      <c r="AL43" s="238">
        <v>0</v>
      </c>
      <c r="AM43" s="238">
        <v>0</v>
      </c>
      <c r="AN43" s="245"/>
      <c r="AO43" s="237">
        <v>0</v>
      </c>
      <c r="AP43" s="238">
        <v>0</v>
      </c>
      <c r="AQ43" s="238">
        <v>0</v>
      </c>
      <c r="AR43" s="245"/>
      <c r="AS43" s="237">
        <v>0</v>
      </c>
      <c r="AT43" s="238">
        <v>0</v>
      </c>
      <c r="AU43" s="238">
        <v>0</v>
      </c>
    </row>
    <row r="44" spans="2:47" x14ac:dyDescent="0.2">
      <c r="B44" s="94">
        <v>5330</v>
      </c>
      <c r="C44" s="49"/>
      <c r="D44" s="50" t="s">
        <v>69</v>
      </c>
      <c r="E44" s="237">
        <f t="shared" si="41"/>
        <v>0</v>
      </c>
      <c r="F44" s="238">
        <f t="shared" si="41"/>
        <v>0</v>
      </c>
      <c r="G44" s="238">
        <f t="shared" si="41"/>
        <v>0</v>
      </c>
      <c r="H44" s="245"/>
      <c r="I44" s="237">
        <v>0</v>
      </c>
      <c r="J44" s="238">
        <v>0</v>
      </c>
      <c r="K44" s="238">
        <v>0</v>
      </c>
      <c r="L44" s="245"/>
      <c r="M44" s="237">
        <v>0</v>
      </c>
      <c r="N44" s="238">
        <v>0</v>
      </c>
      <c r="O44" s="238">
        <v>0</v>
      </c>
      <c r="P44" s="245"/>
      <c r="Q44" s="237">
        <v>0</v>
      </c>
      <c r="R44" s="238">
        <v>0</v>
      </c>
      <c r="S44" s="238">
        <v>0</v>
      </c>
      <c r="T44" s="245"/>
      <c r="U44" s="237">
        <v>0</v>
      </c>
      <c r="V44" s="238">
        <v>0</v>
      </c>
      <c r="W44" s="238">
        <v>0</v>
      </c>
      <c r="X44" s="245"/>
      <c r="Y44" s="237">
        <v>0</v>
      </c>
      <c r="Z44" s="238">
        <v>0</v>
      </c>
      <c r="AA44" s="238">
        <v>0</v>
      </c>
      <c r="AB44" s="245"/>
      <c r="AC44" s="237">
        <v>0</v>
      </c>
      <c r="AD44" s="238">
        <v>0</v>
      </c>
      <c r="AE44" s="238">
        <v>0</v>
      </c>
      <c r="AF44" s="245"/>
      <c r="AG44" s="237">
        <v>0</v>
      </c>
      <c r="AH44" s="238">
        <v>0</v>
      </c>
      <c r="AI44" s="238">
        <v>0</v>
      </c>
      <c r="AJ44" s="245"/>
      <c r="AK44" s="237">
        <v>0</v>
      </c>
      <c r="AL44" s="238">
        <v>0</v>
      </c>
      <c r="AM44" s="238">
        <v>0</v>
      </c>
      <c r="AN44" s="245"/>
      <c r="AO44" s="237">
        <v>0</v>
      </c>
      <c r="AP44" s="238">
        <v>0</v>
      </c>
      <c r="AQ44" s="238">
        <v>0</v>
      </c>
      <c r="AR44" s="245"/>
      <c r="AS44" s="237">
        <v>0</v>
      </c>
      <c r="AT44" s="238">
        <v>0</v>
      </c>
      <c r="AU44" s="238">
        <v>0</v>
      </c>
    </row>
    <row r="45" spans="2:47" x14ac:dyDescent="0.2">
      <c r="B45" s="94">
        <v>5400</v>
      </c>
      <c r="C45" s="36" t="s">
        <v>70</v>
      </c>
      <c r="D45" s="21"/>
      <c r="E45" s="235">
        <f>SUM(E46:E50)</f>
        <v>0</v>
      </c>
      <c r="F45" s="236">
        <f>SUM(F46:F50)</f>
        <v>0</v>
      </c>
      <c r="G45" s="236">
        <f>SUM(G46:G50)</f>
        <v>0</v>
      </c>
      <c r="H45" s="245"/>
      <c r="I45" s="235">
        <f t="shared" ref="I45:K45" si="42">SUM(I46:I50)</f>
        <v>0</v>
      </c>
      <c r="J45" s="236">
        <f t="shared" si="42"/>
        <v>0</v>
      </c>
      <c r="K45" s="236">
        <f t="shared" si="42"/>
        <v>0</v>
      </c>
      <c r="L45" s="245"/>
      <c r="M45" s="235">
        <f t="shared" ref="M45:O45" si="43">SUM(M46:M50)</f>
        <v>0</v>
      </c>
      <c r="N45" s="236">
        <f t="shared" si="43"/>
        <v>0</v>
      </c>
      <c r="O45" s="236">
        <f t="shared" si="43"/>
        <v>0</v>
      </c>
      <c r="P45" s="245"/>
      <c r="Q45" s="235">
        <f t="shared" ref="Q45:S45" si="44">SUM(Q46:Q50)</f>
        <v>0</v>
      </c>
      <c r="R45" s="236">
        <f t="shared" si="44"/>
        <v>0</v>
      </c>
      <c r="S45" s="236">
        <f t="shared" si="44"/>
        <v>0</v>
      </c>
      <c r="T45" s="245"/>
      <c r="U45" s="235">
        <f t="shared" ref="U45:W45" si="45">SUM(U46:U50)</f>
        <v>0</v>
      </c>
      <c r="V45" s="236">
        <f t="shared" si="45"/>
        <v>0</v>
      </c>
      <c r="W45" s="236">
        <f t="shared" si="45"/>
        <v>0</v>
      </c>
      <c r="X45" s="245"/>
      <c r="Y45" s="235">
        <f t="shared" ref="Y45:AA45" si="46">SUM(Y46:Y50)</f>
        <v>0</v>
      </c>
      <c r="Z45" s="236">
        <f t="shared" si="46"/>
        <v>0</v>
      </c>
      <c r="AA45" s="236">
        <f t="shared" si="46"/>
        <v>0</v>
      </c>
      <c r="AB45" s="245"/>
      <c r="AC45" s="235">
        <f>SUM(AC46:AC50)</f>
        <v>0</v>
      </c>
      <c r="AD45" s="236">
        <f>SUM(AD46:AD50)</f>
        <v>0</v>
      </c>
      <c r="AE45" s="236">
        <f>SUM(AE46:AE50)</f>
        <v>0</v>
      </c>
      <c r="AF45" s="245"/>
      <c r="AG45" s="235">
        <f>SUM(AG46:AG50)</f>
        <v>0</v>
      </c>
      <c r="AH45" s="236">
        <f>SUM(AH46:AH50)</f>
        <v>0</v>
      </c>
      <c r="AI45" s="236">
        <f>SUM(AI46:AI50)</f>
        <v>0</v>
      </c>
      <c r="AJ45" s="245"/>
      <c r="AK45" s="235">
        <f>SUM(AK46:AK50)</f>
        <v>0</v>
      </c>
      <c r="AL45" s="236">
        <f>SUM(AL46:AL50)</f>
        <v>0</v>
      </c>
      <c r="AM45" s="236">
        <f>SUM(AM46:AM50)</f>
        <v>0</v>
      </c>
      <c r="AN45" s="245"/>
      <c r="AO45" s="235">
        <f>SUM(AO46:AO50)</f>
        <v>0</v>
      </c>
      <c r="AP45" s="236">
        <f>SUM(AP46:AP50)</f>
        <v>0</v>
      </c>
      <c r="AQ45" s="236">
        <f>SUM(AQ46:AQ50)</f>
        <v>0</v>
      </c>
      <c r="AR45" s="245"/>
      <c r="AS45" s="235">
        <f>SUM(AS46:AS50)</f>
        <v>0</v>
      </c>
      <c r="AT45" s="236">
        <f>SUM(AT46:AT50)</f>
        <v>0</v>
      </c>
      <c r="AU45" s="236">
        <f>SUM(AU46:AU50)</f>
        <v>0</v>
      </c>
    </row>
    <row r="46" spans="2:47" x14ac:dyDescent="0.2">
      <c r="B46" s="94">
        <v>5410</v>
      </c>
      <c r="C46" s="49"/>
      <c r="D46" s="50" t="s">
        <v>71</v>
      </c>
      <c r="E46" s="237">
        <f t="shared" ref="E46:G50" si="47">+I46+M46+Q46+U46+Y46+AC46+AG46+AK46+AO46+AS46</f>
        <v>0</v>
      </c>
      <c r="F46" s="238">
        <f t="shared" si="47"/>
        <v>0</v>
      </c>
      <c r="G46" s="238">
        <f t="shared" si="47"/>
        <v>0</v>
      </c>
      <c r="H46" s="245"/>
      <c r="I46" s="237">
        <v>0</v>
      </c>
      <c r="J46" s="238">
        <v>0</v>
      </c>
      <c r="K46" s="238">
        <v>0</v>
      </c>
      <c r="L46" s="245"/>
      <c r="M46" s="237">
        <v>0</v>
      </c>
      <c r="N46" s="238">
        <v>0</v>
      </c>
      <c r="O46" s="238">
        <v>0</v>
      </c>
      <c r="P46" s="245"/>
      <c r="Q46" s="237">
        <v>0</v>
      </c>
      <c r="R46" s="238">
        <v>0</v>
      </c>
      <c r="S46" s="238">
        <v>0</v>
      </c>
      <c r="T46" s="245"/>
      <c r="U46" s="237">
        <v>0</v>
      </c>
      <c r="V46" s="238">
        <v>0</v>
      </c>
      <c r="W46" s="238">
        <v>0</v>
      </c>
      <c r="X46" s="245"/>
      <c r="Y46" s="237">
        <v>0</v>
      </c>
      <c r="Z46" s="238">
        <v>0</v>
      </c>
      <c r="AA46" s="238">
        <v>0</v>
      </c>
      <c r="AB46" s="245"/>
      <c r="AC46" s="237">
        <v>0</v>
      </c>
      <c r="AD46" s="238">
        <v>0</v>
      </c>
      <c r="AE46" s="238">
        <v>0</v>
      </c>
      <c r="AF46" s="245"/>
      <c r="AG46" s="237">
        <v>0</v>
      </c>
      <c r="AH46" s="238">
        <v>0</v>
      </c>
      <c r="AI46" s="238">
        <v>0</v>
      </c>
      <c r="AJ46" s="245"/>
      <c r="AK46" s="237">
        <v>0</v>
      </c>
      <c r="AL46" s="238">
        <v>0</v>
      </c>
      <c r="AM46" s="238">
        <v>0</v>
      </c>
      <c r="AN46" s="245"/>
      <c r="AO46" s="237">
        <v>0</v>
      </c>
      <c r="AP46" s="238">
        <v>0</v>
      </c>
      <c r="AQ46" s="238">
        <v>0</v>
      </c>
      <c r="AR46" s="245"/>
      <c r="AS46" s="237">
        <v>0</v>
      </c>
      <c r="AT46" s="238">
        <v>0</v>
      </c>
      <c r="AU46" s="238">
        <v>0</v>
      </c>
    </row>
    <row r="47" spans="2:47" x14ac:dyDescent="0.2">
      <c r="B47" s="94">
        <v>5420</v>
      </c>
      <c r="C47" s="49"/>
      <c r="D47" s="50" t="s">
        <v>72</v>
      </c>
      <c r="E47" s="237">
        <f t="shared" si="47"/>
        <v>0</v>
      </c>
      <c r="F47" s="238">
        <f t="shared" si="47"/>
        <v>0</v>
      </c>
      <c r="G47" s="238">
        <f t="shared" si="47"/>
        <v>0</v>
      </c>
      <c r="H47" s="245"/>
      <c r="I47" s="237">
        <v>0</v>
      </c>
      <c r="J47" s="238">
        <v>0</v>
      </c>
      <c r="K47" s="238">
        <v>0</v>
      </c>
      <c r="L47" s="245"/>
      <c r="M47" s="237">
        <v>0</v>
      </c>
      <c r="N47" s="238">
        <v>0</v>
      </c>
      <c r="O47" s="238">
        <v>0</v>
      </c>
      <c r="P47" s="245"/>
      <c r="Q47" s="237">
        <v>0</v>
      </c>
      <c r="R47" s="238">
        <v>0</v>
      </c>
      <c r="S47" s="238">
        <v>0</v>
      </c>
      <c r="T47" s="245"/>
      <c r="U47" s="237">
        <v>0</v>
      </c>
      <c r="V47" s="238">
        <v>0</v>
      </c>
      <c r="W47" s="238">
        <v>0</v>
      </c>
      <c r="X47" s="245"/>
      <c r="Y47" s="237">
        <v>0</v>
      </c>
      <c r="Z47" s="238">
        <v>0</v>
      </c>
      <c r="AA47" s="238">
        <v>0</v>
      </c>
      <c r="AB47" s="245"/>
      <c r="AC47" s="237">
        <v>0</v>
      </c>
      <c r="AD47" s="238">
        <v>0</v>
      </c>
      <c r="AE47" s="238">
        <v>0</v>
      </c>
      <c r="AF47" s="245"/>
      <c r="AG47" s="237">
        <v>0</v>
      </c>
      <c r="AH47" s="238">
        <v>0</v>
      </c>
      <c r="AI47" s="238">
        <v>0</v>
      </c>
      <c r="AJ47" s="245"/>
      <c r="AK47" s="237">
        <v>0</v>
      </c>
      <c r="AL47" s="238">
        <v>0</v>
      </c>
      <c r="AM47" s="238">
        <v>0</v>
      </c>
      <c r="AN47" s="245"/>
      <c r="AO47" s="237">
        <v>0</v>
      </c>
      <c r="AP47" s="238">
        <v>0</v>
      </c>
      <c r="AQ47" s="238">
        <v>0</v>
      </c>
      <c r="AR47" s="245"/>
      <c r="AS47" s="237">
        <v>0</v>
      </c>
      <c r="AT47" s="238">
        <v>0</v>
      </c>
      <c r="AU47" s="238">
        <v>0</v>
      </c>
    </row>
    <row r="48" spans="2:47" x14ac:dyDescent="0.2">
      <c r="B48" s="94">
        <v>5430</v>
      </c>
      <c r="C48" s="49"/>
      <c r="D48" s="50" t="s">
        <v>73</v>
      </c>
      <c r="E48" s="237">
        <f t="shared" si="47"/>
        <v>0</v>
      </c>
      <c r="F48" s="238">
        <f t="shared" si="47"/>
        <v>0</v>
      </c>
      <c r="G48" s="238">
        <f t="shared" si="47"/>
        <v>0</v>
      </c>
      <c r="H48" s="245"/>
      <c r="I48" s="237">
        <v>0</v>
      </c>
      <c r="J48" s="238">
        <v>0</v>
      </c>
      <c r="K48" s="238">
        <v>0</v>
      </c>
      <c r="L48" s="245"/>
      <c r="M48" s="237">
        <v>0</v>
      </c>
      <c r="N48" s="238">
        <v>0</v>
      </c>
      <c r="O48" s="238">
        <v>0</v>
      </c>
      <c r="P48" s="245"/>
      <c r="Q48" s="237">
        <v>0</v>
      </c>
      <c r="R48" s="238">
        <v>0</v>
      </c>
      <c r="S48" s="238">
        <v>0</v>
      </c>
      <c r="T48" s="245"/>
      <c r="U48" s="237">
        <v>0</v>
      </c>
      <c r="V48" s="238">
        <v>0</v>
      </c>
      <c r="W48" s="238">
        <v>0</v>
      </c>
      <c r="X48" s="245"/>
      <c r="Y48" s="237">
        <v>0</v>
      </c>
      <c r="Z48" s="238">
        <v>0</v>
      </c>
      <c r="AA48" s="238">
        <v>0</v>
      </c>
      <c r="AB48" s="245"/>
      <c r="AC48" s="237">
        <v>0</v>
      </c>
      <c r="AD48" s="238">
        <v>0</v>
      </c>
      <c r="AE48" s="238">
        <v>0</v>
      </c>
      <c r="AF48" s="245"/>
      <c r="AG48" s="237">
        <v>0</v>
      </c>
      <c r="AH48" s="238">
        <v>0</v>
      </c>
      <c r="AI48" s="238">
        <v>0</v>
      </c>
      <c r="AJ48" s="245"/>
      <c r="AK48" s="237">
        <v>0</v>
      </c>
      <c r="AL48" s="238">
        <v>0</v>
      </c>
      <c r="AM48" s="238">
        <v>0</v>
      </c>
      <c r="AN48" s="245"/>
      <c r="AO48" s="237">
        <v>0</v>
      </c>
      <c r="AP48" s="238">
        <v>0</v>
      </c>
      <c r="AQ48" s="238">
        <v>0</v>
      </c>
      <c r="AR48" s="245"/>
      <c r="AS48" s="237">
        <v>0</v>
      </c>
      <c r="AT48" s="238">
        <v>0</v>
      </c>
      <c r="AU48" s="238">
        <v>0</v>
      </c>
    </row>
    <row r="49" spans="2:47" x14ac:dyDescent="0.2">
      <c r="B49" s="94">
        <v>5440</v>
      </c>
      <c r="C49" s="49"/>
      <c r="D49" s="50" t="s">
        <v>74</v>
      </c>
      <c r="E49" s="237">
        <f t="shared" si="47"/>
        <v>0</v>
      </c>
      <c r="F49" s="238">
        <f t="shared" si="47"/>
        <v>0</v>
      </c>
      <c r="G49" s="238">
        <f t="shared" si="47"/>
        <v>0</v>
      </c>
      <c r="H49" s="245"/>
      <c r="I49" s="237">
        <v>0</v>
      </c>
      <c r="J49" s="238">
        <v>0</v>
      </c>
      <c r="K49" s="238">
        <v>0</v>
      </c>
      <c r="L49" s="245"/>
      <c r="M49" s="237">
        <v>0</v>
      </c>
      <c r="N49" s="238">
        <v>0</v>
      </c>
      <c r="O49" s="238">
        <v>0</v>
      </c>
      <c r="P49" s="245"/>
      <c r="Q49" s="237">
        <v>0</v>
      </c>
      <c r="R49" s="238">
        <v>0</v>
      </c>
      <c r="S49" s="238">
        <v>0</v>
      </c>
      <c r="T49" s="245"/>
      <c r="U49" s="237">
        <v>0</v>
      </c>
      <c r="V49" s="238">
        <v>0</v>
      </c>
      <c r="W49" s="238">
        <v>0</v>
      </c>
      <c r="X49" s="245"/>
      <c r="Y49" s="237">
        <v>0</v>
      </c>
      <c r="Z49" s="238">
        <v>0</v>
      </c>
      <c r="AA49" s="238">
        <v>0</v>
      </c>
      <c r="AB49" s="245"/>
      <c r="AC49" s="237">
        <v>0</v>
      </c>
      <c r="AD49" s="238">
        <v>0</v>
      </c>
      <c r="AE49" s="238">
        <v>0</v>
      </c>
      <c r="AF49" s="245"/>
      <c r="AG49" s="237">
        <v>0</v>
      </c>
      <c r="AH49" s="238">
        <v>0</v>
      </c>
      <c r="AI49" s="238">
        <v>0</v>
      </c>
      <c r="AJ49" s="245"/>
      <c r="AK49" s="237">
        <v>0</v>
      </c>
      <c r="AL49" s="238">
        <v>0</v>
      </c>
      <c r="AM49" s="238">
        <v>0</v>
      </c>
      <c r="AN49" s="245"/>
      <c r="AO49" s="237">
        <v>0</v>
      </c>
      <c r="AP49" s="238">
        <v>0</v>
      </c>
      <c r="AQ49" s="238">
        <v>0</v>
      </c>
      <c r="AR49" s="245"/>
      <c r="AS49" s="237">
        <v>0</v>
      </c>
      <c r="AT49" s="238">
        <v>0</v>
      </c>
      <c r="AU49" s="238">
        <v>0</v>
      </c>
    </row>
    <row r="50" spans="2:47" x14ac:dyDescent="0.2">
      <c r="B50" s="94">
        <v>5450</v>
      </c>
      <c r="C50" s="49"/>
      <c r="D50" s="50" t="s">
        <v>75</v>
      </c>
      <c r="E50" s="237">
        <f t="shared" si="47"/>
        <v>0</v>
      </c>
      <c r="F50" s="238">
        <f t="shared" si="47"/>
        <v>0</v>
      </c>
      <c r="G50" s="238">
        <f t="shared" si="47"/>
        <v>0</v>
      </c>
      <c r="H50" s="245"/>
      <c r="I50" s="237">
        <v>0</v>
      </c>
      <c r="J50" s="238">
        <v>0</v>
      </c>
      <c r="K50" s="238">
        <v>0</v>
      </c>
      <c r="L50" s="245"/>
      <c r="M50" s="237">
        <v>0</v>
      </c>
      <c r="N50" s="238">
        <v>0</v>
      </c>
      <c r="O50" s="238">
        <v>0</v>
      </c>
      <c r="P50" s="245"/>
      <c r="Q50" s="237">
        <v>0</v>
      </c>
      <c r="R50" s="238">
        <v>0</v>
      </c>
      <c r="S50" s="238">
        <v>0</v>
      </c>
      <c r="T50" s="245"/>
      <c r="U50" s="237">
        <v>0</v>
      </c>
      <c r="V50" s="238">
        <v>0</v>
      </c>
      <c r="W50" s="238">
        <v>0</v>
      </c>
      <c r="X50" s="245"/>
      <c r="Y50" s="237">
        <v>0</v>
      </c>
      <c r="Z50" s="238">
        <v>0</v>
      </c>
      <c r="AA50" s="238">
        <v>0</v>
      </c>
      <c r="AB50" s="245"/>
      <c r="AC50" s="237">
        <v>0</v>
      </c>
      <c r="AD50" s="238">
        <v>0</v>
      </c>
      <c r="AE50" s="238">
        <v>0</v>
      </c>
      <c r="AF50" s="245"/>
      <c r="AG50" s="237">
        <v>0</v>
      </c>
      <c r="AH50" s="238">
        <v>0</v>
      </c>
      <c r="AI50" s="238">
        <v>0</v>
      </c>
      <c r="AJ50" s="245"/>
      <c r="AK50" s="237">
        <v>0</v>
      </c>
      <c r="AL50" s="238">
        <v>0</v>
      </c>
      <c r="AM50" s="238">
        <v>0</v>
      </c>
      <c r="AN50" s="245"/>
      <c r="AO50" s="237">
        <v>0</v>
      </c>
      <c r="AP50" s="238">
        <v>0</v>
      </c>
      <c r="AQ50" s="238">
        <v>0</v>
      </c>
      <c r="AR50" s="245"/>
      <c r="AS50" s="237">
        <v>0</v>
      </c>
      <c r="AT50" s="238">
        <v>0</v>
      </c>
      <c r="AU50" s="238">
        <v>0</v>
      </c>
    </row>
    <row r="51" spans="2:47" x14ac:dyDescent="0.2">
      <c r="B51" s="94">
        <v>5500</v>
      </c>
      <c r="C51" s="36" t="s">
        <v>76</v>
      </c>
      <c r="D51" s="21"/>
      <c r="E51" s="235">
        <f>SUM(E52:E57)</f>
        <v>0</v>
      </c>
      <c r="F51" s="236">
        <f>SUM(F52:F57)</f>
        <v>0</v>
      </c>
      <c r="G51" s="236">
        <f>SUM(G52:G57)</f>
        <v>0</v>
      </c>
      <c r="H51" s="245"/>
      <c r="I51" s="235">
        <f t="shared" ref="I51:K51" si="48">SUM(I52:I57)</f>
        <v>0</v>
      </c>
      <c r="J51" s="236">
        <f t="shared" si="48"/>
        <v>0</v>
      </c>
      <c r="K51" s="236">
        <f t="shared" si="48"/>
        <v>0</v>
      </c>
      <c r="L51" s="245"/>
      <c r="M51" s="235">
        <f t="shared" ref="M51:O51" si="49">SUM(M52:M57)</f>
        <v>0</v>
      </c>
      <c r="N51" s="236">
        <f t="shared" si="49"/>
        <v>0</v>
      </c>
      <c r="O51" s="236">
        <f t="shared" si="49"/>
        <v>0</v>
      </c>
      <c r="P51" s="245"/>
      <c r="Q51" s="235">
        <f t="shared" ref="Q51:S51" si="50">SUM(Q52:Q57)</f>
        <v>0</v>
      </c>
      <c r="R51" s="236">
        <f t="shared" si="50"/>
        <v>0</v>
      </c>
      <c r="S51" s="236">
        <f t="shared" si="50"/>
        <v>0</v>
      </c>
      <c r="T51" s="245"/>
      <c r="U51" s="235">
        <f t="shared" ref="U51:W51" si="51">SUM(U52:U57)</f>
        <v>0</v>
      </c>
      <c r="V51" s="236">
        <f t="shared" si="51"/>
        <v>0</v>
      </c>
      <c r="W51" s="236">
        <f t="shared" si="51"/>
        <v>0</v>
      </c>
      <c r="X51" s="245"/>
      <c r="Y51" s="235">
        <f t="shared" ref="Y51:AA51" si="52">SUM(Y52:Y57)</f>
        <v>0</v>
      </c>
      <c r="Z51" s="236">
        <f t="shared" si="52"/>
        <v>0</v>
      </c>
      <c r="AA51" s="236">
        <f t="shared" si="52"/>
        <v>0</v>
      </c>
      <c r="AB51" s="245"/>
      <c r="AC51" s="235">
        <f>SUM(AC52:AC57)</f>
        <v>0</v>
      </c>
      <c r="AD51" s="236">
        <f>SUM(AD52:AD57)</f>
        <v>0</v>
      </c>
      <c r="AE51" s="236">
        <f>SUM(AE52:AE57)</f>
        <v>0</v>
      </c>
      <c r="AF51" s="245"/>
      <c r="AG51" s="235">
        <f>SUM(AG52:AG57)</f>
        <v>0</v>
      </c>
      <c r="AH51" s="236">
        <f>SUM(AH52:AH57)</f>
        <v>0</v>
      </c>
      <c r="AI51" s="236">
        <f>SUM(AI52:AI57)</f>
        <v>0</v>
      </c>
      <c r="AJ51" s="245"/>
      <c r="AK51" s="235">
        <f>SUM(AK52:AK57)</f>
        <v>0</v>
      </c>
      <c r="AL51" s="236">
        <f>SUM(AL52:AL57)</f>
        <v>0</v>
      </c>
      <c r="AM51" s="236">
        <f>SUM(AM52:AM57)</f>
        <v>0</v>
      </c>
      <c r="AN51" s="245"/>
      <c r="AO51" s="235">
        <f>SUM(AO52:AO57)</f>
        <v>0</v>
      </c>
      <c r="AP51" s="236">
        <f>SUM(AP52:AP57)</f>
        <v>0</v>
      </c>
      <c r="AQ51" s="236">
        <f>SUM(AQ52:AQ57)</f>
        <v>0</v>
      </c>
      <c r="AR51" s="245"/>
      <c r="AS51" s="235">
        <f>SUM(AS52:AS57)</f>
        <v>0</v>
      </c>
      <c r="AT51" s="236">
        <f>SUM(AT52:AT57)</f>
        <v>0</v>
      </c>
      <c r="AU51" s="236">
        <f>SUM(AU52:AU57)</f>
        <v>0</v>
      </c>
    </row>
    <row r="52" spans="2:47" x14ac:dyDescent="0.2">
      <c r="B52" s="94">
        <v>5510</v>
      </c>
      <c r="C52" s="49"/>
      <c r="D52" s="50" t="s">
        <v>77</v>
      </c>
      <c r="E52" s="237">
        <f t="shared" ref="E52:G57" si="53">+I52+M52+Q52+U52+Y52+AC52+AG52+AK52+AO52+AS52</f>
        <v>0</v>
      </c>
      <c r="F52" s="238">
        <f t="shared" si="53"/>
        <v>0</v>
      </c>
      <c r="G52" s="238">
        <f t="shared" si="53"/>
        <v>0</v>
      </c>
      <c r="H52" s="245"/>
      <c r="I52" s="237">
        <v>0</v>
      </c>
      <c r="J52" s="238">
        <v>0</v>
      </c>
      <c r="K52" s="238">
        <v>0</v>
      </c>
      <c r="L52" s="245"/>
      <c r="M52" s="237">
        <v>0</v>
      </c>
      <c r="N52" s="238">
        <v>0</v>
      </c>
      <c r="O52" s="238">
        <v>0</v>
      </c>
      <c r="P52" s="245"/>
      <c r="Q52" s="237">
        <v>0</v>
      </c>
      <c r="R52" s="238">
        <v>0</v>
      </c>
      <c r="S52" s="238">
        <v>0</v>
      </c>
      <c r="T52" s="245"/>
      <c r="U52" s="237">
        <v>0</v>
      </c>
      <c r="V52" s="238">
        <v>0</v>
      </c>
      <c r="W52" s="238">
        <v>0</v>
      </c>
      <c r="X52" s="245"/>
      <c r="Y52" s="237">
        <v>0</v>
      </c>
      <c r="Z52" s="238">
        <v>0</v>
      </c>
      <c r="AA52" s="238">
        <v>0</v>
      </c>
      <c r="AB52" s="245"/>
      <c r="AC52" s="237">
        <v>0</v>
      </c>
      <c r="AD52" s="238">
        <v>0</v>
      </c>
      <c r="AE52" s="238">
        <v>0</v>
      </c>
      <c r="AF52" s="245"/>
      <c r="AG52" s="237">
        <v>0</v>
      </c>
      <c r="AH52" s="238">
        <v>0</v>
      </c>
      <c r="AI52" s="238">
        <v>0</v>
      </c>
      <c r="AJ52" s="245"/>
      <c r="AK52" s="237">
        <v>0</v>
      </c>
      <c r="AL52" s="238">
        <v>0</v>
      </c>
      <c r="AM52" s="238">
        <v>0</v>
      </c>
      <c r="AN52" s="245"/>
      <c r="AO52" s="237">
        <v>0</v>
      </c>
      <c r="AP52" s="238">
        <v>0</v>
      </c>
      <c r="AQ52" s="238">
        <v>0</v>
      </c>
      <c r="AR52" s="245"/>
      <c r="AS52" s="237">
        <v>0</v>
      </c>
      <c r="AT52" s="238">
        <v>0</v>
      </c>
      <c r="AU52" s="238">
        <v>0</v>
      </c>
    </row>
    <row r="53" spans="2:47" x14ac:dyDescent="0.2">
      <c r="B53" s="94">
        <v>5520</v>
      </c>
      <c r="C53" s="49"/>
      <c r="D53" s="50" t="s">
        <v>78</v>
      </c>
      <c r="E53" s="237">
        <f t="shared" si="53"/>
        <v>0</v>
      </c>
      <c r="F53" s="238">
        <f t="shared" si="53"/>
        <v>0</v>
      </c>
      <c r="G53" s="238">
        <f t="shared" si="53"/>
        <v>0</v>
      </c>
      <c r="H53" s="245"/>
      <c r="I53" s="237">
        <v>0</v>
      </c>
      <c r="J53" s="238">
        <v>0</v>
      </c>
      <c r="K53" s="238">
        <v>0</v>
      </c>
      <c r="L53" s="245"/>
      <c r="M53" s="237">
        <v>0</v>
      </c>
      <c r="N53" s="238">
        <v>0</v>
      </c>
      <c r="O53" s="238">
        <v>0</v>
      </c>
      <c r="P53" s="245"/>
      <c r="Q53" s="237">
        <v>0</v>
      </c>
      <c r="R53" s="238">
        <v>0</v>
      </c>
      <c r="S53" s="238">
        <v>0</v>
      </c>
      <c r="T53" s="245"/>
      <c r="U53" s="237">
        <v>0</v>
      </c>
      <c r="V53" s="238">
        <v>0</v>
      </c>
      <c r="W53" s="238">
        <v>0</v>
      </c>
      <c r="X53" s="245"/>
      <c r="Y53" s="237">
        <v>0</v>
      </c>
      <c r="Z53" s="238">
        <v>0</v>
      </c>
      <c r="AA53" s="238">
        <v>0</v>
      </c>
      <c r="AB53" s="245"/>
      <c r="AC53" s="237">
        <v>0</v>
      </c>
      <c r="AD53" s="238">
        <v>0</v>
      </c>
      <c r="AE53" s="238">
        <v>0</v>
      </c>
      <c r="AF53" s="245"/>
      <c r="AG53" s="237">
        <v>0</v>
      </c>
      <c r="AH53" s="238">
        <v>0</v>
      </c>
      <c r="AI53" s="238">
        <v>0</v>
      </c>
      <c r="AJ53" s="245"/>
      <c r="AK53" s="237">
        <v>0</v>
      </c>
      <c r="AL53" s="238">
        <v>0</v>
      </c>
      <c r="AM53" s="238">
        <v>0</v>
      </c>
      <c r="AN53" s="245"/>
      <c r="AO53" s="237">
        <v>0</v>
      </c>
      <c r="AP53" s="238">
        <v>0</v>
      </c>
      <c r="AQ53" s="238">
        <v>0</v>
      </c>
      <c r="AR53" s="245"/>
      <c r="AS53" s="237">
        <v>0</v>
      </c>
      <c r="AT53" s="238">
        <v>0</v>
      </c>
      <c r="AU53" s="238">
        <v>0</v>
      </c>
    </row>
    <row r="54" spans="2:47" x14ac:dyDescent="0.2">
      <c r="B54" s="94">
        <v>5530</v>
      </c>
      <c r="C54" s="49"/>
      <c r="D54" s="50" t="s">
        <v>79</v>
      </c>
      <c r="E54" s="237">
        <f t="shared" si="53"/>
        <v>0</v>
      </c>
      <c r="F54" s="238">
        <f t="shared" si="53"/>
        <v>0</v>
      </c>
      <c r="G54" s="238">
        <f t="shared" si="53"/>
        <v>0</v>
      </c>
      <c r="H54" s="245"/>
      <c r="I54" s="237">
        <v>0</v>
      </c>
      <c r="J54" s="238">
        <v>0</v>
      </c>
      <c r="K54" s="238">
        <v>0</v>
      </c>
      <c r="L54" s="245"/>
      <c r="M54" s="237">
        <v>0</v>
      </c>
      <c r="N54" s="238">
        <v>0</v>
      </c>
      <c r="O54" s="238">
        <v>0</v>
      </c>
      <c r="P54" s="245"/>
      <c r="Q54" s="237">
        <v>0</v>
      </c>
      <c r="R54" s="238">
        <v>0</v>
      </c>
      <c r="S54" s="238">
        <v>0</v>
      </c>
      <c r="T54" s="245"/>
      <c r="U54" s="237">
        <v>0</v>
      </c>
      <c r="V54" s="238">
        <v>0</v>
      </c>
      <c r="W54" s="238">
        <v>0</v>
      </c>
      <c r="X54" s="245"/>
      <c r="Y54" s="237">
        <v>0</v>
      </c>
      <c r="Z54" s="238">
        <v>0</v>
      </c>
      <c r="AA54" s="238">
        <v>0</v>
      </c>
      <c r="AB54" s="245"/>
      <c r="AC54" s="237">
        <v>0</v>
      </c>
      <c r="AD54" s="238">
        <v>0</v>
      </c>
      <c r="AE54" s="238">
        <v>0</v>
      </c>
      <c r="AF54" s="245"/>
      <c r="AG54" s="237">
        <v>0</v>
      </c>
      <c r="AH54" s="238">
        <v>0</v>
      </c>
      <c r="AI54" s="238">
        <v>0</v>
      </c>
      <c r="AJ54" s="245"/>
      <c r="AK54" s="237">
        <v>0</v>
      </c>
      <c r="AL54" s="238">
        <v>0</v>
      </c>
      <c r="AM54" s="238">
        <v>0</v>
      </c>
      <c r="AN54" s="245"/>
      <c r="AO54" s="237">
        <v>0</v>
      </c>
      <c r="AP54" s="238">
        <v>0</v>
      </c>
      <c r="AQ54" s="238">
        <v>0</v>
      </c>
      <c r="AR54" s="245"/>
      <c r="AS54" s="237">
        <v>0</v>
      </c>
      <c r="AT54" s="238">
        <v>0</v>
      </c>
      <c r="AU54" s="238">
        <v>0</v>
      </c>
    </row>
    <row r="55" spans="2:47" x14ac:dyDescent="0.2">
      <c r="B55" s="94">
        <v>5540</v>
      </c>
      <c r="C55" s="49"/>
      <c r="D55" s="50" t="s">
        <v>80</v>
      </c>
      <c r="E55" s="237">
        <f t="shared" si="53"/>
        <v>0</v>
      </c>
      <c r="F55" s="238">
        <f t="shared" si="53"/>
        <v>0</v>
      </c>
      <c r="G55" s="238">
        <f t="shared" si="53"/>
        <v>0</v>
      </c>
      <c r="H55" s="245"/>
      <c r="I55" s="237">
        <v>0</v>
      </c>
      <c r="J55" s="238">
        <v>0</v>
      </c>
      <c r="K55" s="238">
        <v>0</v>
      </c>
      <c r="L55" s="245"/>
      <c r="M55" s="237">
        <v>0</v>
      </c>
      <c r="N55" s="238">
        <v>0</v>
      </c>
      <c r="O55" s="238">
        <v>0</v>
      </c>
      <c r="P55" s="245"/>
      <c r="Q55" s="237">
        <v>0</v>
      </c>
      <c r="R55" s="238">
        <v>0</v>
      </c>
      <c r="S55" s="238">
        <v>0</v>
      </c>
      <c r="T55" s="245"/>
      <c r="U55" s="237">
        <v>0</v>
      </c>
      <c r="V55" s="238">
        <v>0</v>
      </c>
      <c r="W55" s="238">
        <v>0</v>
      </c>
      <c r="X55" s="245"/>
      <c r="Y55" s="237">
        <v>0</v>
      </c>
      <c r="Z55" s="238">
        <v>0</v>
      </c>
      <c r="AA55" s="238">
        <v>0</v>
      </c>
      <c r="AB55" s="245"/>
      <c r="AC55" s="237">
        <v>0</v>
      </c>
      <c r="AD55" s="238">
        <v>0</v>
      </c>
      <c r="AE55" s="238">
        <v>0</v>
      </c>
      <c r="AF55" s="245"/>
      <c r="AG55" s="237">
        <v>0</v>
      </c>
      <c r="AH55" s="238">
        <v>0</v>
      </c>
      <c r="AI55" s="238">
        <v>0</v>
      </c>
      <c r="AJ55" s="245"/>
      <c r="AK55" s="237">
        <v>0</v>
      </c>
      <c r="AL55" s="238">
        <v>0</v>
      </c>
      <c r="AM55" s="238">
        <v>0</v>
      </c>
      <c r="AN55" s="245"/>
      <c r="AO55" s="237">
        <v>0</v>
      </c>
      <c r="AP55" s="238">
        <v>0</v>
      </c>
      <c r="AQ55" s="238">
        <v>0</v>
      </c>
      <c r="AR55" s="245"/>
      <c r="AS55" s="237">
        <v>0</v>
      </c>
      <c r="AT55" s="238">
        <v>0</v>
      </c>
      <c r="AU55" s="238">
        <v>0</v>
      </c>
    </row>
    <row r="56" spans="2:47" x14ac:dyDescent="0.2">
      <c r="B56" s="94">
        <v>5550</v>
      </c>
      <c r="C56" s="49"/>
      <c r="D56" s="50" t="s">
        <v>81</v>
      </c>
      <c r="E56" s="237">
        <f t="shared" si="53"/>
        <v>0</v>
      </c>
      <c r="F56" s="238">
        <f t="shared" si="53"/>
        <v>0</v>
      </c>
      <c r="G56" s="238">
        <f t="shared" si="53"/>
        <v>0</v>
      </c>
      <c r="H56" s="245"/>
      <c r="I56" s="237">
        <v>0</v>
      </c>
      <c r="J56" s="238">
        <v>0</v>
      </c>
      <c r="K56" s="238">
        <v>0</v>
      </c>
      <c r="L56" s="245"/>
      <c r="M56" s="237">
        <v>0</v>
      </c>
      <c r="N56" s="238">
        <v>0</v>
      </c>
      <c r="O56" s="238">
        <v>0</v>
      </c>
      <c r="P56" s="245"/>
      <c r="Q56" s="237">
        <v>0</v>
      </c>
      <c r="R56" s="238">
        <v>0</v>
      </c>
      <c r="S56" s="238">
        <v>0</v>
      </c>
      <c r="T56" s="245"/>
      <c r="U56" s="237">
        <v>0</v>
      </c>
      <c r="V56" s="238">
        <v>0</v>
      </c>
      <c r="W56" s="238">
        <v>0</v>
      </c>
      <c r="X56" s="245"/>
      <c r="Y56" s="237">
        <v>0</v>
      </c>
      <c r="Z56" s="238">
        <v>0</v>
      </c>
      <c r="AA56" s="238">
        <v>0</v>
      </c>
      <c r="AB56" s="245"/>
      <c r="AC56" s="237">
        <v>0</v>
      </c>
      <c r="AD56" s="238">
        <v>0</v>
      </c>
      <c r="AE56" s="238">
        <v>0</v>
      </c>
      <c r="AF56" s="245"/>
      <c r="AG56" s="237">
        <v>0</v>
      </c>
      <c r="AH56" s="238">
        <v>0</v>
      </c>
      <c r="AI56" s="238">
        <v>0</v>
      </c>
      <c r="AJ56" s="245"/>
      <c r="AK56" s="237">
        <v>0</v>
      </c>
      <c r="AL56" s="238">
        <v>0</v>
      </c>
      <c r="AM56" s="238">
        <v>0</v>
      </c>
      <c r="AN56" s="245"/>
      <c r="AO56" s="237">
        <v>0</v>
      </c>
      <c r="AP56" s="238">
        <v>0</v>
      </c>
      <c r="AQ56" s="238">
        <v>0</v>
      </c>
      <c r="AR56" s="245"/>
      <c r="AS56" s="237">
        <v>0</v>
      </c>
      <c r="AT56" s="238">
        <v>0</v>
      </c>
      <c r="AU56" s="238">
        <v>0</v>
      </c>
    </row>
    <row r="57" spans="2:47" x14ac:dyDescent="0.2">
      <c r="B57" s="94">
        <v>5590</v>
      </c>
      <c r="C57" s="49"/>
      <c r="D57" s="50" t="s">
        <v>82</v>
      </c>
      <c r="E57" s="237">
        <f t="shared" si="53"/>
        <v>0</v>
      </c>
      <c r="F57" s="238">
        <f t="shared" si="53"/>
        <v>0</v>
      </c>
      <c r="G57" s="238">
        <f t="shared" si="53"/>
        <v>0</v>
      </c>
      <c r="H57" s="245"/>
      <c r="I57" s="237">
        <v>0</v>
      </c>
      <c r="J57" s="238">
        <v>0</v>
      </c>
      <c r="K57" s="238">
        <v>0</v>
      </c>
      <c r="L57" s="245"/>
      <c r="M57" s="237">
        <v>0</v>
      </c>
      <c r="N57" s="238">
        <v>0</v>
      </c>
      <c r="O57" s="238">
        <v>0</v>
      </c>
      <c r="P57" s="245"/>
      <c r="Q57" s="237">
        <v>0</v>
      </c>
      <c r="R57" s="238">
        <v>0</v>
      </c>
      <c r="S57" s="238">
        <v>0</v>
      </c>
      <c r="T57" s="245"/>
      <c r="U57" s="237">
        <v>0</v>
      </c>
      <c r="V57" s="238">
        <v>0</v>
      </c>
      <c r="W57" s="238">
        <v>0</v>
      </c>
      <c r="X57" s="245"/>
      <c r="Y57" s="237">
        <v>0</v>
      </c>
      <c r="Z57" s="238">
        <v>0</v>
      </c>
      <c r="AA57" s="238">
        <v>0</v>
      </c>
      <c r="AB57" s="245"/>
      <c r="AC57" s="237">
        <v>0</v>
      </c>
      <c r="AD57" s="238">
        <v>0</v>
      </c>
      <c r="AE57" s="238">
        <v>0</v>
      </c>
      <c r="AF57" s="245"/>
      <c r="AG57" s="237">
        <v>0</v>
      </c>
      <c r="AH57" s="238">
        <v>0</v>
      </c>
      <c r="AI57" s="238">
        <v>0</v>
      </c>
      <c r="AJ57" s="245"/>
      <c r="AK57" s="237">
        <v>0</v>
      </c>
      <c r="AL57" s="238">
        <v>0</v>
      </c>
      <c r="AM57" s="238">
        <v>0</v>
      </c>
      <c r="AN57" s="245"/>
      <c r="AO57" s="237">
        <v>0</v>
      </c>
      <c r="AP57" s="238">
        <v>0</v>
      </c>
      <c r="AQ57" s="238">
        <v>0</v>
      </c>
      <c r="AR57" s="245"/>
      <c r="AS57" s="237">
        <v>0</v>
      </c>
      <c r="AT57" s="238">
        <v>0</v>
      </c>
      <c r="AU57" s="238">
        <v>0</v>
      </c>
    </row>
    <row r="58" spans="2:47" x14ac:dyDescent="0.2">
      <c r="B58" s="94">
        <v>5600</v>
      </c>
      <c r="C58" s="36" t="s">
        <v>83</v>
      </c>
      <c r="D58" s="21"/>
      <c r="E58" s="235">
        <f>SUM(E59)</f>
        <v>0</v>
      </c>
      <c r="F58" s="236">
        <f>SUM(F59)</f>
        <v>0</v>
      </c>
      <c r="G58" s="236">
        <f>SUM(G59)</f>
        <v>0</v>
      </c>
      <c r="H58" s="245"/>
      <c r="I58" s="235">
        <f t="shared" ref="I58:K58" si="54">SUM(I59)</f>
        <v>0</v>
      </c>
      <c r="J58" s="236">
        <f t="shared" si="54"/>
        <v>0</v>
      </c>
      <c r="K58" s="236">
        <f t="shared" si="54"/>
        <v>0</v>
      </c>
      <c r="L58" s="245"/>
      <c r="M58" s="235">
        <f t="shared" ref="M58:O58" si="55">SUM(M59)</f>
        <v>0</v>
      </c>
      <c r="N58" s="236">
        <f t="shared" si="55"/>
        <v>0</v>
      </c>
      <c r="O58" s="236">
        <f t="shared" si="55"/>
        <v>0</v>
      </c>
      <c r="P58" s="245"/>
      <c r="Q58" s="235">
        <f t="shared" ref="Q58:S58" si="56">SUM(Q59)</f>
        <v>0</v>
      </c>
      <c r="R58" s="236">
        <f t="shared" si="56"/>
        <v>0</v>
      </c>
      <c r="S58" s="236">
        <f t="shared" si="56"/>
        <v>0</v>
      </c>
      <c r="T58" s="245"/>
      <c r="U58" s="235">
        <f t="shared" ref="U58:W58" si="57">SUM(U59)</f>
        <v>0</v>
      </c>
      <c r="V58" s="236">
        <f t="shared" si="57"/>
        <v>0</v>
      </c>
      <c r="W58" s="236">
        <f t="shared" si="57"/>
        <v>0</v>
      </c>
      <c r="X58" s="245"/>
      <c r="Y58" s="235">
        <f t="shared" ref="Y58:AA58" si="58">SUM(Y59)</f>
        <v>0</v>
      </c>
      <c r="Z58" s="236">
        <f t="shared" si="58"/>
        <v>0</v>
      </c>
      <c r="AA58" s="236">
        <f t="shared" si="58"/>
        <v>0</v>
      </c>
      <c r="AB58" s="245"/>
      <c r="AC58" s="235">
        <f>SUM(AC59)</f>
        <v>0</v>
      </c>
      <c r="AD58" s="236">
        <f>SUM(AD59)</f>
        <v>0</v>
      </c>
      <c r="AE58" s="236">
        <f>SUM(AE59)</f>
        <v>0</v>
      </c>
      <c r="AF58" s="245"/>
      <c r="AG58" s="235">
        <f>SUM(AG59)</f>
        <v>0</v>
      </c>
      <c r="AH58" s="236">
        <f>SUM(AH59)</f>
        <v>0</v>
      </c>
      <c r="AI58" s="236">
        <f>SUM(AI59)</f>
        <v>0</v>
      </c>
      <c r="AJ58" s="245"/>
      <c r="AK58" s="235">
        <f>SUM(AK59)</f>
        <v>0</v>
      </c>
      <c r="AL58" s="236">
        <f>SUM(AL59)</f>
        <v>0</v>
      </c>
      <c r="AM58" s="236">
        <f>SUM(AM59)</f>
        <v>0</v>
      </c>
      <c r="AN58" s="245"/>
      <c r="AO58" s="235">
        <f>SUM(AO59)</f>
        <v>0</v>
      </c>
      <c r="AP58" s="236">
        <f>SUM(AP59)</f>
        <v>0</v>
      </c>
      <c r="AQ58" s="236">
        <f>SUM(AQ59)</f>
        <v>0</v>
      </c>
      <c r="AR58" s="245"/>
      <c r="AS58" s="235">
        <f>SUM(AS59)</f>
        <v>0</v>
      </c>
      <c r="AT58" s="236">
        <f>SUM(AT59)</f>
        <v>0</v>
      </c>
      <c r="AU58" s="236">
        <f>SUM(AU59)</f>
        <v>0</v>
      </c>
    </row>
    <row r="59" spans="2:47" x14ac:dyDescent="0.2">
      <c r="B59" s="94">
        <v>5610</v>
      </c>
      <c r="C59" s="49"/>
      <c r="D59" s="50" t="s">
        <v>84</v>
      </c>
      <c r="E59" s="237">
        <f t="shared" ref="E59:G59" si="59">+I59+M59+Q59+U59+Y59+AC59+AG59+AK59+AO59+AS59</f>
        <v>0</v>
      </c>
      <c r="F59" s="238">
        <f t="shared" si="59"/>
        <v>0</v>
      </c>
      <c r="G59" s="238">
        <f t="shared" si="59"/>
        <v>0</v>
      </c>
      <c r="H59" s="245"/>
      <c r="I59" s="237">
        <v>0</v>
      </c>
      <c r="J59" s="238">
        <v>0</v>
      </c>
      <c r="K59" s="238">
        <v>0</v>
      </c>
      <c r="L59" s="245"/>
      <c r="M59" s="237">
        <v>0</v>
      </c>
      <c r="N59" s="238">
        <v>0</v>
      </c>
      <c r="O59" s="238">
        <v>0</v>
      </c>
      <c r="P59" s="245"/>
      <c r="Q59" s="237">
        <v>0</v>
      </c>
      <c r="R59" s="238">
        <v>0</v>
      </c>
      <c r="S59" s="238">
        <v>0</v>
      </c>
      <c r="T59" s="245"/>
      <c r="U59" s="237">
        <v>0</v>
      </c>
      <c r="V59" s="238">
        <v>0</v>
      </c>
      <c r="W59" s="238">
        <v>0</v>
      </c>
      <c r="X59" s="245"/>
      <c r="Y59" s="237">
        <v>0</v>
      </c>
      <c r="Z59" s="238">
        <v>0</v>
      </c>
      <c r="AA59" s="238">
        <v>0</v>
      </c>
      <c r="AB59" s="245"/>
      <c r="AC59" s="237">
        <v>0</v>
      </c>
      <c r="AD59" s="238">
        <v>0</v>
      </c>
      <c r="AE59" s="238">
        <v>0</v>
      </c>
      <c r="AF59" s="245"/>
      <c r="AG59" s="237">
        <v>0</v>
      </c>
      <c r="AH59" s="238">
        <v>0</v>
      </c>
      <c r="AI59" s="238">
        <v>0</v>
      </c>
      <c r="AJ59" s="245"/>
      <c r="AK59" s="237">
        <v>0</v>
      </c>
      <c r="AL59" s="238">
        <v>0</v>
      </c>
      <c r="AM59" s="238">
        <v>0</v>
      </c>
      <c r="AN59" s="245"/>
      <c r="AO59" s="237">
        <v>0</v>
      </c>
      <c r="AP59" s="238">
        <v>0</v>
      </c>
      <c r="AQ59" s="238">
        <v>0</v>
      </c>
      <c r="AR59" s="245"/>
      <c r="AS59" s="237">
        <v>0</v>
      </c>
      <c r="AT59" s="238">
        <v>0</v>
      </c>
      <c r="AU59" s="238">
        <v>0</v>
      </c>
    </row>
    <row r="60" spans="2:47" x14ac:dyDescent="0.2">
      <c r="B60" s="94"/>
      <c r="C60" s="80"/>
      <c r="D60" s="81"/>
      <c r="E60" s="241"/>
      <c r="F60" s="242"/>
      <c r="G60" s="242"/>
      <c r="H60" s="245"/>
      <c r="I60" s="241"/>
      <c r="J60" s="242"/>
      <c r="K60" s="242"/>
      <c r="L60" s="245"/>
      <c r="M60" s="241"/>
      <c r="N60" s="242"/>
      <c r="O60" s="242"/>
      <c r="P60" s="245"/>
      <c r="Q60" s="241"/>
      <c r="R60" s="242"/>
      <c r="S60" s="242"/>
      <c r="T60" s="245"/>
      <c r="U60" s="241"/>
      <c r="V60" s="242"/>
      <c r="W60" s="242"/>
      <c r="X60" s="245"/>
      <c r="Y60" s="241"/>
      <c r="Z60" s="242"/>
      <c r="AA60" s="242"/>
      <c r="AB60" s="245"/>
      <c r="AC60" s="241"/>
      <c r="AD60" s="242"/>
      <c r="AE60" s="242"/>
      <c r="AF60" s="245"/>
      <c r="AG60" s="241"/>
      <c r="AH60" s="242"/>
      <c r="AI60" s="242"/>
      <c r="AJ60" s="245"/>
      <c r="AK60" s="241"/>
      <c r="AL60" s="242"/>
      <c r="AM60" s="242"/>
      <c r="AN60" s="245"/>
      <c r="AO60" s="241"/>
      <c r="AP60" s="242"/>
      <c r="AQ60" s="242"/>
      <c r="AR60" s="245"/>
      <c r="AS60" s="241"/>
      <c r="AT60" s="242"/>
      <c r="AU60" s="242"/>
    </row>
    <row r="61" spans="2:47" x14ac:dyDescent="0.2">
      <c r="B61" s="94">
        <v>5000</v>
      </c>
      <c r="C61" s="58" t="s">
        <v>85</v>
      </c>
      <c r="D61" s="59"/>
      <c r="E61" s="239">
        <f>+E27+E31+E41+E45+E51+E58</f>
        <v>0</v>
      </c>
      <c r="F61" s="240">
        <f>+F27+F31+F41+F45+F51+F58</f>
        <v>0</v>
      </c>
      <c r="G61" s="240">
        <f>+G27+G31+G41+G45+G51+G58</f>
        <v>0</v>
      </c>
      <c r="H61" s="245"/>
      <c r="I61" s="239">
        <f t="shared" ref="I61:K61" si="60">+I27+I31+I41+I45+I51+I58</f>
        <v>0</v>
      </c>
      <c r="J61" s="240">
        <f t="shared" si="60"/>
        <v>0</v>
      </c>
      <c r="K61" s="240">
        <f t="shared" si="60"/>
        <v>0</v>
      </c>
      <c r="L61" s="245"/>
      <c r="M61" s="239">
        <f t="shared" ref="M61:O61" si="61">+M27+M31+M41+M45+M51+M58</f>
        <v>0</v>
      </c>
      <c r="N61" s="240">
        <f t="shared" si="61"/>
        <v>0</v>
      </c>
      <c r="O61" s="240">
        <f t="shared" si="61"/>
        <v>0</v>
      </c>
      <c r="P61" s="245"/>
      <c r="Q61" s="239">
        <f t="shared" ref="Q61:S61" si="62">+Q27+Q31+Q41+Q45+Q51+Q58</f>
        <v>0</v>
      </c>
      <c r="R61" s="240">
        <f t="shared" si="62"/>
        <v>0</v>
      </c>
      <c r="S61" s="240">
        <f t="shared" si="62"/>
        <v>0</v>
      </c>
      <c r="T61" s="245"/>
      <c r="U61" s="239">
        <f t="shared" ref="U61:W61" si="63">+U27+U31+U41+U45+U51+U58</f>
        <v>0</v>
      </c>
      <c r="V61" s="240">
        <f t="shared" si="63"/>
        <v>0</v>
      </c>
      <c r="W61" s="240">
        <f t="shared" si="63"/>
        <v>0</v>
      </c>
      <c r="X61" s="245"/>
      <c r="Y61" s="239">
        <f t="shared" ref="Y61:AA61" si="64">+Y27+Y31+Y41+Y45+Y51+Y58</f>
        <v>0</v>
      </c>
      <c r="Z61" s="240">
        <f t="shared" si="64"/>
        <v>0</v>
      </c>
      <c r="AA61" s="240">
        <f t="shared" si="64"/>
        <v>0</v>
      </c>
      <c r="AB61" s="245"/>
      <c r="AC61" s="239">
        <f>+AC27+AC31+AC41+AC45+AC51+AC58</f>
        <v>0</v>
      </c>
      <c r="AD61" s="240">
        <f>+AD27+AD31+AD41+AD45+AD51+AD58</f>
        <v>0</v>
      </c>
      <c r="AE61" s="240">
        <f>+AE27+AE31+AE41+AE45+AE51+AE58</f>
        <v>0</v>
      </c>
      <c r="AF61" s="245"/>
      <c r="AG61" s="239">
        <f>+AG27+AG31+AG41+AG45+AG51+AG58</f>
        <v>0</v>
      </c>
      <c r="AH61" s="240">
        <f>+AH27+AH31+AH41+AH45+AH51+AH58</f>
        <v>0</v>
      </c>
      <c r="AI61" s="240">
        <f>+AI27+AI31+AI41+AI45+AI51+AI58</f>
        <v>0</v>
      </c>
      <c r="AJ61" s="245"/>
      <c r="AK61" s="239">
        <f>+AK27+AK31+AK41+AK45+AK51+AK58</f>
        <v>0</v>
      </c>
      <c r="AL61" s="240">
        <f>+AL27+AL31+AL41+AL45+AL51+AL58</f>
        <v>0</v>
      </c>
      <c r="AM61" s="240">
        <f>+AM27+AM31+AM41+AM45+AM51+AM58</f>
        <v>0</v>
      </c>
      <c r="AN61" s="245"/>
      <c r="AO61" s="239">
        <f>+AO27+AO31+AO41+AO45+AO51+AO58</f>
        <v>0</v>
      </c>
      <c r="AP61" s="240">
        <f>+AP27+AP31+AP41+AP45+AP51+AP58</f>
        <v>0</v>
      </c>
      <c r="AQ61" s="240">
        <f>+AQ27+AQ31+AQ41+AQ45+AQ51+AQ58</f>
        <v>0</v>
      </c>
      <c r="AR61" s="245"/>
      <c r="AS61" s="239">
        <f>+AS27+AS31+AS41+AS45+AS51+AS58</f>
        <v>0</v>
      </c>
      <c r="AT61" s="240">
        <f>+AT27+AT31+AT41+AT45+AT51+AT58</f>
        <v>0</v>
      </c>
      <c r="AU61" s="240">
        <f>+AU27+AU31+AU41+AU45+AU51+AU58</f>
        <v>0</v>
      </c>
    </row>
    <row r="62" spans="2:47" x14ac:dyDescent="0.2">
      <c r="B62" s="94"/>
      <c r="C62" s="80"/>
      <c r="D62" s="59"/>
      <c r="E62" s="241"/>
      <c r="F62" s="242"/>
      <c r="G62" s="242"/>
      <c r="H62" s="245"/>
      <c r="I62" s="241"/>
      <c r="J62" s="242"/>
      <c r="K62" s="242"/>
      <c r="L62" s="245"/>
      <c r="M62" s="241"/>
      <c r="N62" s="242"/>
      <c r="O62" s="242"/>
      <c r="P62" s="245"/>
      <c r="Q62" s="241"/>
      <c r="R62" s="242"/>
      <c r="S62" s="242"/>
      <c r="T62" s="245"/>
      <c r="U62" s="241"/>
      <c r="V62" s="242"/>
      <c r="W62" s="242"/>
      <c r="X62" s="245"/>
      <c r="Y62" s="241"/>
      <c r="Z62" s="242"/>
      <c r="AA62" s="242"/>
      <c r="AB62" s="245"/>
      <c r="AC62" s="241"/>
      <c r="AD62" s="242"/>
      <c r="AE62" s="242"/>
      <c r="AF62" s="245"/>
      <c r="AG62" s="241"/>
      <c r="AH62" s="242"/>
      <c r="AI62" s="242"/>
      <c r="AJ62" s="245"/>
      <c r="AK62" s="241"/>
      <c r="AL62" s="242"/>
      <c r="AM62" s="242"/>
      <c r="AN62" s="245"/>
      <c r="AO62" s="241"/>
      <c r="AP62" s="242"/>
      <c r="AQ62" s="242"/>
      <c r="AR62" s="245"/>
      <c r="AS62" s="241"/>
      <c r="AT62" s="242"/>
      <c r="AU62" s="242"/>
    </row>
    <row r="63" spans="2:47" x14ac:dyDescent="0.2">
      <c r="B63" s="94">
        <v>3210</v>
      </c>
      <c r="C63" s="20" t="s">
        <v>86</v>
      </c>
      <c r="D63" s="21"/>
      <c r="E63" s="235">
        <f>+E24-E61</f>
        <v>0</v>
      </c>
      <c r="F63" s="236">
        <f>+F24-F61</f>
        <v>0</v>
      </c>
      <c r="G63" s="236">
        <f>+G24-G61</f>
        <v>0</v>
      </c>
      <c r="H63" s="245"/>
      <c r="I63" s="235">
        <f t="shared" ref="I63:K63" si="65">+I24-I61</f>
        <v>0</v>
      </c>
      <c r="J63" s="236">
        <f t="shared" si="65"/>
        <v>0</v>
      </c>
      <c r="K63" s="236">
        <f t="shared" si="65"/>
        <v>0</v>
      </c>
      <c r="L63" s="245"/>
      <c r="M63" s="235">
        <f t="shared" ref="M63:O63" si="66">+M24-M61</f>
        <v>0</v>
      </c>
      <c r="N63" s="236">
        <f t="shared" si="66"/>
        <v>0</v>
      </c>
      <c r="O63" s="236">
        <f t="shared" si="66"/>
        <v>0</v>
      </c>
      <c r="P63" s="245"/>
      <c r="Q63" s="235">
        <f t="shared" ref="Q63:S63" si="67">+Q24-Q61</f>
        <v>0</v>
      </c>
      <c r="R63" s="236">
        <f t="shared" si="67"/>
        <v>0</v>
      </c>
      <c r="S63" s="236">
        <f t="shared" si="67"/>
        <v>0</v>
      </c>
      <c r="T63" s="245"/>
      <c r="U63" s="235">
        <f t="shared" ref="U63:W63" si="68">+U24-U61</f>
        <v>0</v>
      </c>
      <c r="V63" s="236">
        <f t="shared" si="68"/>
        <v>0</v>
      </c>
      <c r="W63" s="236">
        <f t="shared" si="68"/>
        <v>0</v>
      </c>
      <c r="X63" s="245"/>
      <c r="Y63" s="235">
        <f t="shared" ref="Y63:AA63" si="69">+Y24-Y61</f>
        <v>0</v>
      </c>
      <c r="Z63" s="236">
        <f t="shared" si="69"/>
        <v>0</v>
      </c>
      <c r="AA63" s="236">
        <f t="shared" si="69"/>
        <v>0</v>
      </c>
      <c r="AB63" s="245"/>
      <c r="AC63" s="235">
        <f>+AC24-AC61</f>
        <v>0</v>
      </c>
      <c r="AD63" s="236">
        <f>+AD24-AD61</f>
        <v>0</v>
      </c>
      <c r="AE63" s="236">
        <f>+AE24-AE61</f>
        <v>0</v>
      </c>
      <c r="AF63" s="245"/>
      <c r="AG63" s="235">
        <f>+AG24-AG61</f>
        <v>0</v>
      </c>
      <c r="AH63" s="236">
        <f>+AH24-AH61</f>
        <v>0</v>
      </c>
      <c r="AI63" s="236">
        <f>+AI24-AI61</f>
        <v>0</v>
      </c>
      <c r="AJ63" s="245"/>
      <c r="AK63" s="235">
        <f>+AK24-AK61</f>
        <v>0</v>
      </c>
      <c r="AL63" s="236">
        <f>+AL24-AL61</f>
        <v>0</v>
      </c>
      <c r="AM63" s="236">
        <f>+AM24-AM61</f>
        <v>0</v>
      </c>
      <c r="AN63" s="245"/>
      <c r="AO63" s="235">
        <f>+AO24-AO61</f>
        <v>0</v>
      </c>
      <c r="AP63" s="236">
        <f>+AP24-AP61</f>
        <v>0</v>
      </c>
      <c r="AQ63" s="236">
        <f>+AQ24-AQ61</f>
        <v>0</v>
      </c>
      <c r="AR63" s="245"/>
      <c r="AS63" s="235">
        <f>+AS24-AS61</f>
        <v>0</v>
      </c>
      <c r="AT63" s="236">
        <f>+AT24-AT61</f>
        <v>0</v>
      </c>
      <c r="AU63" s="236">
        <f>+AU24-AU61</f>
        <v>0</v>
      </c>
    </row>
    <row r="64" spans="2:47" x14ac:dyDescent="0.2">
      <c r="B64" s="94"/>
      <c r="C64" s="20"/>
      <c r="D64" s="21"/>
      <c r="E64" s="237"/>
      <c r="F64" s="238"/>
      <c r="G64" s="238"/>
      <c r="H64" s="245"/>
      <c r="I64" s="237"/>
      <c r="J64" s="238"/>
      <c r="K64" s="238"/>
      <c r="L64" s="245"/>
      <c r="M64" s="237"/>
      <c r="N64" s="238"/>
      <c r="O64" s="238"/>
      <c r="P64" s="245"/>
      <c r="Q64" s="237"/>
      <c r="R64" s="238"/>
      <c r="S64" s="238"/>
      <c r="T64" s="245"/>
      <c r="U64" s="237"/>
      <c r="V64" s="238"/>
      <c r="W64" s="238"/>
      <c r="X64" s="245"/>
      <c r="Y64" s="237"/>
      <c r="Z64" s="238"/>
      <c r="AA64" s="238"/>
      <c r="AB64" s="245"/>
      <c r="AC64" s="237"/>
      <c r="AD64" s="238"/>
      <c r="AE64" s="238"/>
      <c r="AF64" s="245"/>
      <c r="AG64" s="237"/>
      <c r="AH64" s="238"/>
      <c r="AI64" s="238"/>
      <c r="AJ64" s="245"/>
      <c r="AK64" s="237"/>
      <c r="AL64" s="238"/>
      <c r="AM64" s="238"/>
      <c r="AN64" s="245"/>
      <c r="AO64" s="237"/>
      <c r="AP64" s="238"/>
      <c r="AQ64" s="238"/>
      <c r="AR64" s="245"/>
      <c r="AS64" s="237"/>
      <c r="AT64" s="238"/>
      <c r="AU64" s="238"/>
    </row>
    <row r="65" spans="2:47" x14ac:dyDescent="0.2">
      <c r="B65" s="95"/>
      <c r="C65" s="74"/>
      <c r="D65" s="84"/>
      <c r="E65" s="106"/>
      <c r="F65" s="86"/>
      <c r="G65" s="86"/>
      <c r="I65" s="106"/>
      <c r="J65" s="86"/>
      <c r="K65" s="86"/>
      <c r="M65" s="106"/>
      <c r="N65" s="86"/>
      <c r="O65" s="86"/>
      <c r="Q65" s="106"/>
      <c r="R65" s="86"/>
      <c r="S65" s="86"/>
      <c r="U65" s="106"/>
      <c r="V65" s="86"/>
      <c r="W65" s="86"/>
      <c r="Y65" s="106"/>
      <c r="Z65" s="86"/>
      <c r="AA65" s="86"/>
      <c r="AC65" s="106"/>
      <c r="AD65" s="86"/>
      <c r="AE65" s="86"/>
      <c r="AG65" s="106"/>
      <c r="AH65" s="86"/>
      <c r="AI65" s="86"/>
      <c r="AK65" s="106"/>
      <c r="AL65" s="86"/>
      <c r="AM65" s="86"/>
      <c r="AO65" s="106"/>
      <c r="AP65" s="86"/>
      <c r="AQ65" s="86"/>
      <c r="AS65" s="106"/>
      <c r="AT65" s="86"/>
      <c r="AU65" s="86"/>
    </row>
    <row r="67" spans="2:47" ht="39" customHeight="1" x14ac:dyDescent="0.2">
      <c r="B67" s="372" t="str">
        <f>+B1</f>
        <v>3.2.4.0.0 Fideicomisos Financieros Publicos Con Participacion Estatal Mayoritaria Participacion Estatal Mayoritaria</v>
      </c>
      <c r="C67" s="373"/>
      <c r="D67" s="373"/>
      <c r="E67" s="373"/>
      <c r="F67" s="373"/>
      <c r="G67" s="374"/>
    </row>
    <row r="68" spans="2:47" x14ac:dyDescent="0.2">
      <c r="B68" s="329" t="s">
        <v>87</v>
      </c>
      <c r="C68" s="330"/>
      <c r="D68" s="330"/>
      <c r="E68" s="330"/>
      <c r="F68" s="330"/>
      <c r="G68" s="331"/>
    </row>
    <row r="69" spans="2:47" ht="15" customHeight="1" x14ac:dyDescent="0.2">
      <c r="B69" s="332" t="s">
        <v>207</v>
      </c>
      <c r="C69" s="330"/>
      <c r="D69" s="330"/>
      <c r="E69" s="330"/>
      <c r="F69" s="330"/>
      <c r="G69" s="334"/>
      <c r="I69" s="369" t="str">
        <f t="shared" ref="I69" si="70">+I3</f>
        <v>Descentralizado 1</v>
      </c>
      <c r="J69" s="370"/>
      <c r="K69" s="371"/>
      <c r="L69" s="306"/>
      <c r="M69" s="369" t="str">
        <f t="shared" ref="M69" si="71">+M3</f>
        <v>Descentralizado 2</v>
      </c>
      <c r="N69" s="370"/>
      <c r="O69" s="371"/>
      <c r="P69" s="306"/>
      <c r="Q69" s="369" t="str">
        <f t="shared" ref="Q69" si="72">+Q3</f>
        <v>Descentralizado 3</v>
      </c>
      <c r="R69" s="370"/>
      <c r="S69" s="371"/>
      <c r="T69" s="306"/>
      <c r="U69" s="369" t="str">
        <f t="shared" ref="U69" si="73">+U3</f>
        <v>Descentralizado 4</v>
      </c>
      <c r="V69" s="370"/>
      <c r="W69" s="371"/>
      <c r="X69" s="306"/>
      <c r="Y69" s="369" t="str">
        <f t="shared" ref="Y69" si="74">+Y3</f>
        <v>Descentralizado 5</v>
      </c>
      <c r="Z69" s="370"/>
      <c r="AA69" s="371"/>
      <c r="AB69" s="306"/>
      <c r="AC69" s="369" t="str">
        <f>+AC3</f>
        <v>Descentralizado 6</v>
      </c>
      <c r="AD69" s="370"/>
      <c r="AE69" s="371"/>
      <c r="AF69" s="306"/>
      <c r="AG69" s="369" t="str">
        <f>+AG3</f>
        <v>Descentralizado 7</v>
      </c>
      <c r="AH69" s="370"/>
      <c r="AI69" s="371"/>
      <c r="AJ69" s="306"/>
      <c r="AK69" s="369" t="str">
        <f>+AK3</f>
        <v>Descentralizado 8</v>
      </c>
      <c r="AL69" s="370"/>
      <c r="AM69" s="371"/>
      <c r="AN69" s="306"/>
      <c r="AO69" s="369" t="str">
        <f>+AO3</f>
        <v>Descentralizado 9</v>
      </c>
      <c r="AP69" s="370"/>
      <c r="AQ69" s="371"/>
      <c r="AR69" s="306"/>
      <c r="AS69" s="369" t="str">
        <f>+AS3</f>
        <v>Descentralizado 10</v>
      </c>
      <c r="AT69" s="370"/>
      <c r="AU69" s="371"/>
    </row>
    <row r="70" spans="2:47" x14ac:dyDescent="0.2">
      <c r="B70" s="93"/>
      <c r="C70" s="10"/>
      <c r="D70" s="11"/>
      <c r="E70" s="102">
        <v>2024</v>
      </c>
      <c r="F70" s="7">
        <v>2023</v>
      </c>
      <c r="G70" s="7">
        <v>2022</v>
      </c>
      <c r="I70" s="102">
        <v>2024</v>
      </c>
      <c r="J70" s="7">
        <v>2023</v>
      </c>
      <c r="K70" s="7">
        <v>2022</v>
      </c>
      <c r="M70" s="102">
        <v>2024</v>
      </c>
      <c r="N70" s="7">
        <v>2023</v>
      </c>
      <c r="O70" s="7">
        <v>2022</v>
      </c>
      <c r="Q70" s="102">
        <v>2024</v>
      </c>
      <c r="R70" s="7">
        <v>2023</v>
      </c>
      <c r="S70" s="7">
        <v>2022</v>
      </c>
      <c r="U70" s="102">
        <v>2024</v>
      </c>
      <c r="V70" s="7">
        <v>2023</v>
      </c>
      <c r="W70" s="7">
        <v>2022</v>
      </c>
      <c r="Y70" s="102">
        <v>2024</v>
      </c>
      <c r="Z70" s="7">
        <v>2023</v>
      </c>
      <c r="AA70" s="7">
        <v>2022</v>
      </c>
      <c r="AC70" s="102">
        <v>2024</v>
      </c>
      <c r="AD70" s="7">
        <v>2023</v>
      </c>
      <c r="AE70" s="7">
        <v>2022</v>
      </c>
      <c r="AG70" s="102">
        <v>2024</v>
      </c>
      <c r="AH70" s="7">
        <v>2023</v>
      </c>
      <c r="AI70" s="7">
        <v>2022</v>
      </c>
      <c r="AK70" s="102">
        <v>2024</v>
      </c>
      <c r="AL70" s="7">
        <v>2023</v>
      </c>
      <c r="AM70" s="7">
        <v>2022</v>
      </c>
      <c r="AO70" s="102">
        <v>2024</v>
      </c>
      <c r="AP70" s="7">
        <v>2023</v>
      </c>
      <c r="AQ70" s="7">
        <v>2022</v>
      </c>
      <c r="AS70" s="102">
        <v>2024</v>
      </c>
      <c r="AT70" s="7">
        <v>2023</v>
      </c>
      <c r="AU70" s="7">
        <v>2022</v>
      </c>
    </row>
    <row r="71" spans="2:47" x14ac:dyDescent="0.2">
      <c r="B71" s="94"/>
      <c r="C71" s="36" t="s">
        <v>88</v>
      </c>
      <c r="E71" s="107"/>
      <c r="F71" s="100"/>
      <c r="G71" s="94"/>
      <c r="I71" s="107"/>
      <c r="J71" s="100"/>
      <c r="K71" s="94"/>
      <c r="M71" s="107"/>
      <c r="N71" s="100"/>
      <c r="O71" s="94"/>
      <c r="Q71" s="107"/>
      <c r="R71" s="100"/>
      <c r="S71" s="94"/>
      <c r="U71" s="107"/>
      <c r="V71" s="100"/>
      <c r="W71" s="94"/>
      <c r="Y71" s="107"/>
      <c r="Z71" s="100"/>
      <c r="AA71" s="94"/>
      <c r="AC71" s="107"/>
      <c r="AD71" s="100"/>
      <c r="AE71" s="94"/>
      <c r="AG71" s="107"/>
      <c r="AH71" s="100"/>
      <c r="AI71" s="94"/>
      <c r="AK71" s="107"/>
      <c r="AL71" s="100"/>
      <c r="AM71" s="94"/>
      <c r="AO71" s="107"/>
      <c r="AP71" s="100"/>
      <c r="AQ71" s="94"/>
      <c r="AS71" s="107"/>
      <c r="AT71" s="100"/>
      <c r="AU71" s="94"/>
    </row>
    <row r="72" spans="2:47" x14ac:dyDescent="0.2">
      <c r="B72" s="94"/>
      <c r="C72" s="148"/>
      <c r="D72" s="37"/>
      <c r="E72" s="108"/>
      <c r="F72" s="101"/>
      <c r="G72" s="94"/>
      <c r="I72" s="108"/>
      <c r="J72" s="101"/>
      <c r="K72" s="94"/>
      <c r="M72" s="108"/>
      <c r="N72" s="101"/>
      <c r="O72" s="94"/>
      <c r="Q72" s="108"/>
      <c r="R72" s="101"/>
      <c r="S72" s="94"/>
      <c r="U72" s="108"/>
      <c r="V72" s="101"/>
      <c r="W72" s="94"/>
      <c r="Y72" s="108"/>
      <c r="Z72" s="101"/>
      <c r="AA72" s="94"/>
      <c r="AC72" s="108"/>
      <c r="AD72" s="101"/>
      <c r="AE72" s="94"/>
      <c r="AG72" s="108"/>
      <c r="AH72" s="101"/>
      <c r="AI72" s="94"/>
      <c r="AK72" s="108"/>
      <c r="AL72" s="101"/>
      <c r="AM72" s="94"/>
      <c r="AO72" s="108"/>
      <c r="AP72" s="101"/>
      <c r="AQ72" s="94"/>
      <c r="AS72" s="108"/>
      <c r="AT72" s="101"/>
      <c r="AU72" s="94"/>
    </row>
    <row r="73" spans="2:47" x14ac:dyDescent="0.2">
      <c r="B73" s="94"/>
      <c r="C73" s="36" t="s">
        <v>89</v>
      </c>
      <c r="E73" s="108"/>
      <c r="F73" s="101"/>
      <c r="G73" s="94"/>
      <c r="I73" s="108"/>
      <c r="J73" s="101"/>
      <c r="K73" s="94"/>
      <c r="M73" s="108"/>
      <c r="N73" s="101"/>
      <c r="O73" s="94"/>
      <c r="Q73" s="108"/>
      <c r="R73" s="101"/>
      <c r="S73" s="94"/>
      <c r="U73" s="108"/>
      <c r="V73" s="101"/>
      <c r="W73" s="94"/>
      <c r="Y73" s="108"/>
      <c r="Z73" s="101"/>
      <c r="AA73" s="94"/>
      <c r="AC73" s="108"/>
      <c r="AD73" s="101"/>
      <c r="AE73" s="94"/>
      <c r="AG73" s="108"/>
      <c r="AH73" s="101"/>
      <c r="AI73" s="94"/>
      <c r="AK73" s="108"/>
      <c r="AL73" s="101"/>
      <c r="AM73" s="94"/>
      <c r="AO73" s="108"/>
      <c r="AP73" s="101"/>
      <c r="AQ73" s="94"/>
      <c r="AS73" s="108"/>
      <c r="AT73" s="101"/>
      <c r="AU73" s="94"/>
    </row>
    <row r="74" spans="2:47" x14ac:dyDescent="0.2">
      <c r="B74" s="94">
        <v>1110</v>
      </c>
      <c r="C74" s="148"/>
      <c r="D74" s="96" t="s">
        <v>90</v>
      </c>
      <c r="E74" s="237">
        <f t="shared" ref="E74:G80" si="75">+I74+M74+Q74+U74+Y74+AC74+AG74+AK74+AO74+AS74</f>
        <v>0</v>
      </c>
      <c r="F74" s="238">
        <f t="shared" si="75"/>
        <v>0</v>
      </c>
      <c r="G74" s="244">
        <f t="shared" si="75"/>
        <v>0</v>
      </c>
      <c r="H74" s="245"/>
      <c r="I74" s="237">
        <v>0</v>
      </c>
      <c r="J74" s="238">
        <v>0</v>
      </c>
      <c r="K74" s="244">
        <v>0</v>
      </c>
      <c r="L74" s="245"/>
      <c r="M74" s="237">
        <v>0</v>
      </c>
      <c r="N74" s="238">
        <v>0</v>
      </c>
      <c r="O74" s="244">
        <v>0</v>
      </c>
      <c r="P74" s="245"/>
      <c r="Q74" s="237">
        <v>0</v>
      </c>
      <c r="R74" s="238">
        <v>0</v>
      </c>
      <c r="S74" s="244">
        <v>0</v>
      </c>
      <c r="T74" s="245"/>
      <c r="U74" s="237">
        <v>0</v>
      </c>
      <c r="V74" s="238">
        <v>0</v>
      </c>
      <c r="W74" s="244">
        <v>0</v>
      </c>
      <c r="X74" s="245"/>
      <c r="Y74" s="237">
        <v>0</v>
      </c>
      <c r="Z74" s="238">
        <v>0</v>
      </c>
      <c r="AA74" s="244">
        <v>0</v>
      </c>
      <c r="AB74" s="245"/>
      <c r="AC74" s="237">
        <v>0</v>
      </c>
      <c r="AD74" s="238">
        <v>0</v>
      </c>
      <c r="AE74" s="244">
        <v>0</v>
      </c>
      <c r="AF74" s="245"/>
      <c r="AG74" s="237">
        <v>0</v>
      </c>
      <c r="AH74" s="238">
        <v>0</v>
      </c>
      <c r="AI74" s="244">
        <v>0</v>
      </c>
      <c r="AJ74" s="245"/>
      <c r="AK74" s="237">
        <v>0</v>
      </c>
      <c r="AL74" s="238">
        <v>0</v>
      </c>
      <c r="AM74" s="244">
        <v>0</v>
      </c>
      <c r="AN74" s="245"/>
      <c r="AO74" s="237">
        <v>0</v>
      </c>
      <c r="AP74" s="238">
        <v>0</v>
      </c>
      <c r="AQ74" s="244">
        <v>0</v>
      </c>
      <c r="AR74" s="245"/>
      <c r="AS74" s="237">
        <v>0</v>
      </c>
      <c r="AT74" s="238">
        <v>0</v>
      </c>
      <c r="AU74" s="244">
        <v>0</v>
      </c>
    </row>
    <row r="75" spans="2:47" x14ac:dyDescent="0.2">
      <c r="B75" s="94">
        <v>1120</v>
      </c>
      <c r="C75" s="148"/>
      <c r="D75" s="96" t="s">
        <v>91</v>
      </c>
      <c r="E75" s="237">
        <f t="shared" si="75"/>
        <v>0</v>
      </c>
      <c r="F75" s="238">
        <f t="shared" si="75"/>
        <v>0</v>
      </c>
      <c r="G75" s="244">
        <f t="shared" si="75"/>
        <v>0</v>
      </c>
      <c r="H75" s="245"/>
      <c r="I75" s="237">
        <v>0</v>
      </c>
      <c r="J75" s="238">
        <v>0</v>
      </c>
      <c r="K75" s="244">
        <v>0</v>
      </c>
      <c r="L75" s="245"/>
      <c r="M75" s="237">
        <v>0</v>
      </c>
      <c r="N75" s="238">
        <v>0</v>
      </c>
      <c r="O75" s="244">
        <v>0</v>
      </c>
      <c r="P75" s="245"/>
      <c r="Q75" s="237">
        <v>0</v>
      </c>
      <c r="R75" s="238">
        <v>0</v>
      </c>
      <c r="S75" s="244">
        <v>0</v>
      </c>
      <c r="T75" s="245"/>
      <c r="U75" s="237">
        <v>0</v>
      </c>
      <c r="V75" s="238">
        <v>0</v>
      </c>
      <c r="W75" s="244">
        <v>0</v>
      </c>
      <c r="X75" s="245"/>
      <c r="Y75" s="237">
        <v>0</v>
      </c>
      <c r="Z75" s="238">
        <v>0</v>
      </c>
      <c r="AA75" s="244">
        <v>0</v>
      </c>
      <c r="AB75" s="245"/>
      <c r="AC75" s="237">
        <v>0</v>
      </c>
      <c r="AD75" s="238">
        <v>0</v>
      </c>
      <c r="AE75" s="244">
        <v>0</v>
      </c>
      <c r="AF75" s="245"/>
      <c r="AG75" s="237">
        <v>0</v>
      </c>
      <c r="AH75" s="238">
        <v>0</v>
      </c>
      <c r="AI75" s="244">
        <v>0</v>
      </c>
      <c r="AJ75" s="245"/>
      <c r="AK75" s="237">
        <v>0</v>
      </c>
      <c r="AL75" s="238">
        <v>0</v>
      </c>
      <c r="AM75" s="244">
        <v>0</v>
      </c>
      <c r="AN75" s="245"/>
      <c r="AO75" s="237">
        <v>0</v>
      </c>
      <c r="AP75" s="238">
        <v>0</v>
      </c>
      <c r="AQ75" s="244">
        <v>0</v>
      </c>
      <c r="AR75" s="245"/>
      <c r="AS75" s="237">
        <v>0</v>
      </c>
      <c r="AT75" s="238">
        <v>0</v>
      </c>
      <c r="AU75" s="244">
        <v>0</v>
      </c>
    </row>
    <row r="76" spans="2:47" x14ac:dyDescent="0.2">
      <c r="B76" s="94">
        <v>1130</v>
      </c>
      <c r="C76" s="148"/>
      <c r="D76" s="96" t="s">
        <v>92</v>
      </c>
      <c r="E76" s="237">
        <f t="shared" si="75"/>
        <v>0</v>
      </c>
      <c r="F76" s="238">
        <f t="shared" si="75"/>
        <v>0</v>
      </c>
      <c r="G76" s="244">
        <f t="shared" si="75"/>
        <v>0</v>
      </c>
      <c r="H76" s="245"/>
      <c r="I76" s="237">
        <v>0</v>
      </c>
      <c r="J76" s="238">
        <v>0</v>
      </c>
      <c r="K76" s="244">
        <v>0</v>
      </c>
      <c r="L76" s="245"/>
      <c r="M76" s="237">
        <v>0</v>
      </c>
      <c r="N76" s="238">
        <v>0</v>
      </c>
      <c r="O76" s="244">
        <v>0</v>
      </c>
      <c r="P76" s="245"/>
      <c r="Q76" s="237">
        <v>0</v>
      </c>
      <c r="R76" s="238">
        <v>0</v>
      </c>
      <c r="S76" s="244">
        <v>0</v>
      </c>
      <c r="T76" s="245"/>
      <c r="U76" s="237">
        <v>0</v>
      </c>
      <c r="V76" s="238">
        <v>0</v>
      </c>
      <c r="W76" s="244">
        <v>0</v>
      </c>
      <c r="X76" s="245"/>
      <c r="Y76" s="237">
        <v>0</v>
      </c>
      <c r="Z76" s="238">
        <v>0</v>
      </c>
      <c r="AA76" s="244">
        <v>0</v>
      </c>
      <c r="AB76" s="245"/>
      <c r="AC76" s="237">
        <v>0</v>
      </c>
      <c r="AD76" s="238">
        <v>0</v>
      </c>
      <c r="AE76" s="244">
        <v>0</v>
      </c>
      <c r="AF76" s="245"/>
      <c r="AG76" s="237">
        <v>0</v>
      </c>
      <c r="AH76" s="238">
        <v>0</v>
      </c>
      <c r="AI76" s="244">
        <v>0</v>
      </c>
      <c r="AJ76" s="245"/>
      <c r="AK76" s="237">
        <v>0</v>
      </c>
      <c r="AL76" s="238">
        <v>0</v>
      </c>
      <c r="AM76" s="244">
        <v>0</v>
      </c>
      <c r="AN76" s="245"/>
      <c r="AO76" s="237">
        <v>0</v>
      </c>
      <c r="AP76" s="238">
        <v>0</v>
      </c>
      <c r="AQ76" s="244">
        <v>0</v>
      </c>
      <c r="AR76" s="245"/>
      <c r="AS76" s="237">
        <v>0</v>
      </c>
      <c r="AT76" s="238">
        <v>0</v>
      </c>
      <c r="AU76" s="244">
        <v>0</v>
      </c>
    </row>
    <row r="77" spans="2:47" x14ac:dyDescent="0.2">
      <c r="B77" s="94">
        <v>1140</v>
      </c>
      <c r="C77" s="148"/>
      <c r="D77" s="96" t="s">
        <v>93</v>
      </c>
      <c r="E77" s="237">
        <f t="shared" si="75"/>
        <v>0</v>
      </c>
      <c r="F77" s="238">
        <f t="shared" si="75"/>
        <v>0</v>
      </c>
      <c r="G77" s="244">
        <f t="shared" si="75"/>
        <v>0</v>
      </c>
      <c r="H77" s="245"/>
      <c r="I77" s="237">
        <v>0</v>
      </c>
      <c r="J77" s="238">
        <v>0</v>
      </c>
      <c r="K77" s="244">
        <v>0</v>
      </c>
      <c r="L77" s="245"/>
      <c r="M77" s="237">
        <v>0</v>
      </c>
      <c r="N77" s="238">
        <v>0</v>
      </c>
      <c r="O77" s="244">
        <v>0</v>
      </c>
      <c r="P77" s="245"/>
      <c r="Q77" s="237">
        <v>0</v>
      </c>
      <c r="R77" s="238">
        <v>0</v>
      </c>
      <c r="S77" s="244">
        <v>0</v>
      </c>
      <c r="T77" s="245"/>
      <c r="U77" s="237">
        <v>0</v>
      </c>
      <c r="V77" s="238">
        <v>0</v>
      </c>
      <c r="W77" s="244">
        <v>0</v>
      </c>
      <c r="X77" s="245"/>
      <c r="Y77" s="237">
        <v>0</v>
      </c>
      <c r="Z77" s="238">
        <v>0</v>
      </c>
      <c r="AA77" s="244">
        <v>0</v>
      </c>
      <c r="AB77" s="245"/>
      <c r="AC77" s="237">
        <v>0</v>
      </c>
      <c r="AD77" s="238">
        <v>0</v>
      </c>
      <c r="AE77" s="244">
        <v>0</v>
      </c>
      <c r="AF77" s="245"/>
      <c r="AG77" s="237">
        <v>0</v>
      </c>
      <c r="AH77" s="238">
        <v>0</v>
      </c>
      <c r="AI77" s="244">
        <v>0</v>
      </c>
      <c r="AJ77" s="245"/>
      <c r="AK77" s="237">
        <v>0</v>
      </c>
      <c r="AL77" s="238">
        <v>0</v>
      </c>
      <c r="AM77" s="244">
        <v>0</v>
      </c>
      <c r="AN77" s="245"/>
      <c r="AO77" s="237">
        <v>0</v>
      </c>
      <c r="AP77" s="238">
        <v>0</v>
      </c>
      <c r="AQ77" s="244">
        <v>0</v>
      </c>
      <c r="AR77" s="245"/>
      <c r="AS77" s="237">
        <v>0</v>
      </c>
      <c r="AT77" s="238">
        <v>0</v>
      </c>
      <c r="AU77" s="244">
        <v>0</v>
      </c>
    </row>
    <row r="78" spans="2:47" x14ac:dyDescent="0.2">
      <c r="B78" s="94">
        <v>1150</v>
      </c>
      <c r="C78" s="148"/>
      <c r="D78" s="96" t="s">
        <v>94</v>
      </c>
      <c r="E78" s="237">
        <f t="shared" si="75"/>
        <v>0</v>
      </c>
      <c r="F78" s="238">
        <f t="shared" si="75"/>
        <v>0</v>
      </c>
      <c r="G78" s="244">
        <f t="shared" si="75"/>
        <v>0</v>
      </c>
      <c r="H78" s="245"/>
      <c r="I78" s="237">
        <v>0</v>
      </c>
      <c r="J78" s="238">
        <v>0</v>
      </c>
      <c r="K78" s="244">
        <v>0</v>
      </c>
      <c r="L78" s="245"/>
      <c r="M78" s="237">
        <v>0</v>
      </c>
      <c r="N78" s="238">
        <v>0</v>
      </c>
      <c r="O78" s="244">
        <v>0</v>
      </c>
      <c r="P78" s="245"/>
      <c r="Q78" s="237">
        <v>0</v>
      </c>
      <c r="R78" s="238">
        <v>0</v>
      </c>
      <c r="S78" s="244">
        <v>0</v>
      </c>
      <c r="T78" s="245"/>
      <c r="U78" s="237">
        <v>0</v>
      </c>
      <c r="V78" s="238">
        <v>0</v>
      </c>
      <c r="W78" s="244">
        <v>0</v>
      </c>
      <c r="X78" s="245"/>
      <c r="Y78" s="237">
        <v>0</v>
      </c>
      <c r="Z78" s="238">
        <v>0</v>
      </c>
      <c r="AA78" s="244">
        <v>0</v>
      </c>
      <c r="AB78" s="245"/>
      <c r="AC78" s="237">
        <v>0</v>
      </c>
      <c r="AD78" s="238">
        <v>0</v>
      </c>
      <c r="AE78" s="244">
        <v>0</v>
      </c>
      <c r="AF78" s="245"/>
      <c r="AG78" s="237">
        <v>0</v>
      </c>
      <c r="AH78" s="238">
        <v>0</v>
      </c>
      <c r="AI78" s="244">
        <v>0</v>
      </c>
      <c r="AJ78" s="245"/>
      <c r="AK78" s="237">
        <v>0</v>
      </c>
      <c r="AL78" s="238">
        <v>0</v>
      </c>
      <c r="AM78" s="244">
        <v>0</v>
      </c>
      <c r="AN78" s="245"/>
      <c r="AO78" s="237">
        <v>0</v>
      </c>
      <c r="AP78" s="238">
        <v>0</v>
      </c>
      <c r="AQ78" s="244">
        <v>0</v>
      </c>
      <c r="AR78" s="245"/>
      <c r="AS78" s="237">
        <v>0</v>
      </c>
      <c r="AT78" s="238">
        <v>0</v>
      </c>
      <c r="AU78" s="244">
        <v>0</v>
      </c>
    </row>
    <row r="79" spans="2:47" x14ac:dyDescent="0.2">
      <c r="B79" s="94">
        <v>1160</v>
      </c>
      <c r="C79" s="148"/>
      <c r="D79" s="96" t="s">
        <v>95</v>
      </c>
      <c r="E79" s="237">
        <f t="shared" si="75"/>
        <v>0</v>
      </c>
      <c r="F79" s="238">
        <f t="shared" si="75"/>
        <v>0</v>
      </c>
      <c r="G79" s="244">
        <f t="shared" si="75"/>
        <v>0</v>
      </c>
      <c r="H79" s="245"/>
      <c r="I79" s="237">
        <v>0</v>
      </c>
      <c r="J79" s="238">
        <v>0</v>
      </c>
      <c r="K79" s="244">
        <v>0</v>
      </c>
      <c r="L79" s="245"/>
      <c r="M79" s="237">
        <v>0</v>
      </c>
      <c r="N79" s="238">
        <v>0</v>
      </c>
      <c r="O79" s="244">
        <v>0</v>
      </c>
      <c r="P79" s="245"/>
      <c r="Q79" s="237">
        <v>0</v>
      </c>
      <c r="R79" s="238">
        <v>0</v>
      </c>
      <c r="S79" s="244">
        <v>0</v>
      </c>
      <c r="T79" s="245"/>
      <c r="U79" s="237">
        <v>0</v>
      </c>
      <c r="V79" s="238">
        <v>0</v>
      </c>
      <c r="W79" s="244">
        <v>0</v>
      </c>
      <c r="X79" s="245"/>
      <c r="Y79" s="237">
        <v>0</v>
      </c>
      <c r="Z79" s="238">
        <v>0</v>
      </c>
      <c r="AA79" s="244">
        <v>0</v>
      </c>
      <c r="AB79" s="245"/>
      <c r="AC79" s="237">
        <v>0</v>
      </c>
      <c r="AD79" s="238">
        <v>0</v>
      </c>
      <c r="AE79" s="244">
        <v>0</v>
      </c>
      <c r="AF79" s="245"/>
      <c r="AG79" s="237">
        <v>0</v>
      </c>
      <c r="AH79" s="238">
        <v>0</v>
      </c>
      <c r="AI79" s="244">
        <v>0</v>
      </c>
      <c r="AJ79" s="245"/>
      <c r="AK79" s="237">
        <v>0</v>
      </c>
      <c r="AL79" s="238">
        <v>0</v>
      </c>
      <c r="AM79" s="244">
        <v>0</v>
      </c>
      <c r="AN79" s="245"/>
      <c r="AO79" s="237">
        <v>0</v>
      </c>
      <c r="AP79" s="238">
        <v>0</v>
      </c>
      <c r="AQ79" s="244">
        <v>0</v>
      </c>
      <c r="AR79" s="245"/>
      <c r="AS79" s="237">
        <v>0</v>
      </c>
      <c r="AT79" s="238">
        <v>0</v>
      </c>
      <c r="AU79" s="244">
        <v>0</v>
      </c>
    </row>
    <row r="80" spans="2:47" x14ac:dyDescent="0.2">
      <c r="B80" s="94">
        <v>1190</v>
      </c>
      <c r="C80" s="148"/>
      <c r="D80" s="96" t="s">
        <v>96</v>
      </c>
      <c r="E80" s="237">
        <f t="shared" si="75"/>
        <v>0</v>
      </c>
      <c r="F80" s="238">
        <f t="shared" si="75"/>
        <v>0</v>
      </c>
      <c r="G80" s="244">
        <f t="shared" si="75"/>
        <v>0</v>
      </c>
      <c r="H80" s="245"/>
      <c r="I80" s="237">
        <v>0</v>
      </c>
      <c r="J80" s="238">
        <v>0</v>
      </c>
      <c r="K80" s="244">
        <v>0</v>
      </c>
      <c r="L80" s="245"/>
      <c r="M80" s="237">
        <v>0</v>
      </c>
      <c r="N80" s="238">
        <v>0</v>
      </c>
      <c r="O80" s="244">
        <v>0</v>
      </c>
      <c r="P80" s="245"/>
      <c r="Q80" s="237">
        <v>0</v>
      </c>
      <c r="R80" s="238">
        <v>0</v>
      </c>
      <c r="S80" s="244">
        <v>0</v>
      </c>
      <c r="T80" s="245"/>
      <c r="U80" s="237">
        <v>0</v>
      </c>
      <c r="V80" s="238">
        <v>0</v>
      </c>
      <c r="W80" s="244">
        <v>0</v>
      </c>
      <c r="X80" s="245"/>
      <c r="Y80" s="237">
        <v>0</v>
      </c>
      <c r="Z80" s="238">
        <v>0</v>
      </c>
      <c r="AA80" s="244">
        <v>0</v>
      </c>
      <c r="AB80" s="245"/>
      <c r="AC80" s="237">
        <v>0</v>
      </c>
      <c r="AD80" s="238">
        <v>0</v>
      </c>
      <c r="AE80" s="244">
        <v>0</v>
      </c>
      <c r="AF80" s="245"/>
      <c r="AG80" s="237">
        <v>0</v>
      </c>
      <c r="AH80" s="238">
        <v>0</v>
      </c>
      <c r="AI80" s="244">
        <v>0</v>
      </c>
      <c r="AJ80" s="245"/>
      <c r="AK80" s="237">
        <v>0</v>
      </c>
      <c r="AL80" s="238">
        <v>0</v>
      </c>
      <c r="AM80" s="244">
        <v>0</v>
      </c>
      <c r="AN80" s="245"/>
      <c r="AO80" s="237">
        <v>0</v>
      </c>
      <c r="AP80" s="238">
        <v>0</v>
      </c>
      <c r="AQ80" s="244">
        <v>0</v>
      </c>
      <c r="AR80" s="245"/>
      <c r="AS80" s="237">
        <v>0</v>
      </c>
      <c r="AT80" s="238">
        <v>0</v>
      </c>
      <c r="AU80" s="244">
        <v>0</v>
      </c>
    </row>
    <row r="81" spans="2:47" x14ac:dyDescent="0.2">
      <c r="B81" s="94"/>
      <c r="C81" s="148"/>
      <c r="D81" s="96"/>
      <c r="E81" s="237"/>
      <c r="F81" s="238"/>
      <c r="G81" s="244"/>
      <c r="H81" s="245"/>
      <c r="I81" s="237"/>
      <c r="J81" s="238"/>
      <c r="K81" s="244"/>
      <c r="L81" s="245"/>
      <c r="M81" s="237"/>
      <c r="N81" s="238"/>
      <c r="O81" s="244"/>
      <c r="P81" s="245"/>
      <c r="Q81" s="237"/>
      <c r="R81" s="238"/>
      <c r="S81" s="244"/>
      <c r="T81" s="245"/>
      <c r="U81" s="237"/>
      <c r="V81" s="238"/>
      <c r="W81" s="244"/>
      <c r="X81" s="245"/>
      <c r="Y81" s="237"/>
      <c r="Z81" s="238"/>
      <c r="AA81" s="244"/>
      <c r="AB81" s="245"/>
      <c r="AC81" s="237"/>
      <c r="AD81" s="238"/>
      <c r="AE81" s="244"/>
      <c r="AF81" s="245"/>
      <c r="AG81" s="237"/>
      <c r="AH81" s="238"/>
      <c r="AI81" s="244"/>
      <c r="AJ81" s="245"/>
      <c r="AK81" s="237"/>
      <c r="AL81" s="238"/>
      <c r="AM81" s="244"/>
      <c r="AN81" s="245"/>
      <c r="AO81" s="237"/>
      <c r="AP81" s="238"/>
      <c r="AQ81" s="244"/>
      <c r="AR81" s="245"/>
      <c r="AS81" s="237"/>
      <c r="AT81" s="238"/>
      <c r="AU81" s="244"/>
    </row>
    <row r="82" spans="2:47" x14ac:dyDescent="0.2">
      <c r="B82" s="94">
        <v>1100</v>
      </c>
      <c r="C82" s="148"/>
      <c r="D82" s="97" t="s">
        <v>97</v>
      </c>
      <c r="E82" s="241">
        <f>SUM(E74:E80)</f>
        <v>0</v>
      </c>
      <c r="F82" s="242">
        <f>SUM(F74:F80)</f>
        <v>0</v>
      </c>
      <c r="G82" s="246">
        <f>SUM(G74:G80)</f>
        <v>0</v>
      </c>
      <c r="H82" s="245"/>
      <c r="I82" s="241">
        <f t="shared" ref="I82:K82" si="76">SUM(I74:I80)</f>
        <v>0</v>
      </c>
      <c r="J82" s="242">
        <f t="shared" si="76"/>
        <v>0</v>
      </c>
      <c r="K82" s="246">
        <f t="shared" si="76"/>
        <v>0</v>
      </c>
      <c r="L82" s="245"/>
      <c r="M82" s="241">
        <f t="shared" ref="M82:O82" si="77">SUM(M74:M80)</f>
        <v>0</v>
      </c>
      <c r="N82" s="242">
        <f t="shared" si="77"/>
        <v>0</v>
      </c>
      <c r="O82" s="246">
        <f t="shared" si="77"/>
        <v>0</v>
      </c>
      <c r="P82" s="245"/>
      <c r="Q82" s="241">
        <f t="shared" ref="Q82:S82" si="78">SUM(Q74:Q80)</f>
        <v>0</v>
      </c>
      <c r="R82" s="242">
        <f t="shared" si="78"/>
        <v>0</v>
      </c>
      <c r="S82" s="246">
        <f t="shared" si="78"/>
        <v>0</v>
      </c>
      <c r="T82" s="245"/>
      <c r="U82" s="241">
        <f t="shared" ref="U82:W82" si="79">SUM(U74:U80)</f>
        <v>0</v>
      </c>
      <c r="V82" s="242">
        <f t="shared" si="79"/>
        <v>0</v>
      </c>
      <c r="W82" s="246">
        <f t="shared" si="79"/>
        <v>0</v>
      </c>
      <c r="X82" s="245"/>
      <c r="Y82" s="241">
        <f t="shared" ref="Y82:AA82" si="80">SUM(Y74:Y80)</f>
        <v>0</v>
      </c>
      <c r="Z82" s="242">
        <f t="shared" si="80"/>
        <v>0</v>
      </c>
      <c r="AA82" s="246">
        <f t="shared" si="80"/>
        <v>0</v>
      </c>
      <c r="AB82" s="245"/>
      <c r="AC82" s="241">
        <f>SUM(AC74:AC80)</f>
        <v>0</v>
      </c>
      <c r="AD82" s="242">
        <f>SUM(AD74:AD80)</f>
        <v>0</v>
      </c>
      <c r="AE82" s="246">
        <f>SUM(AE74:AE80)</f>
        <v>0</v>
      </c>
      <c r="AF82" s="245"/>
      <c r="AG82" s="241">
        <f>SUM(AG74:AG80)</f>
        <v>0</v>
      </c>
      <c r="AH82" s="242">
        <f>SUM(AH74:AH80)</f>
        <v>0</v>
      </c>
      <c r="AI82" s="246">
        <f>SUM(AI74:AI80)</f>
        <v>0</v>
      </c>
      <c r="AJ82" s="245"/>
      <c r="AK82" s="241">
        <f>SUM(AK74:AK80)</f>
        <v>0</v>
      </c>
      <c r="AL82" s="242">
        <f>SUM(AL74:AL80)</f>
        <v>0</v>
      </c>
      <c r="AM82" s="246">
        <f>SUM(AM74:AM80)</f>
        <v>0</v>
      </c>
      <c r="AN82" s="245"/>
      <c r="AO82" s="241">
        <f>SUM(AO74:AO80)</f>
        <v>0</v>
      </c>
      <c r="AP82" s="242">
        <f>SUM(AP74:AP80)</f>
        <v>0</v>
      </c>
      <c r="AQ82" s="246">
        <f>SUM(AQ74:AQ80)</f>
        <v>0</v>
      </c>
      <c r="AR82" s="245"/>
      <c r="AS82" s="241">
        <f>SUM(AS74:AS80)</f>
        <v>0</v>
      </c>
      <c r="AT82" s="242">
        <f>SUM(AT74:AT80)</f>
        <v>0</v>
      </c>
      <c r="AU82" s="246">
        <f>SUM(AU74:AU80)</f>
        <v>0</v>
      </c>
    </row>
    <row r="83" spans="2:47" x14ac:dyDescent="0.2">
      <c r="B83" s="94"/>
      <c r="C83" s="148"/>
      <c r="D83" s="37"/>
      <c r="E83" s="247"/>
      <c r="F83" s="248"/>
      <c r="G83" s="249"/>
      <c r="H83" s="245"/>
      <c r="I83" s="247"/>
      <c r="J83" s="248"/>
      <c r="K83" s="249"/>
      <c r="L83" s="245"/>
      <c r="M83" s="247"/>
      <c r="N83" s="248"/>
      <c r="O83" s="249"/>
      <c r="P83" s="245"/>
      <c r="Q83" s="247"/>
      <c r="R83" s="248"/>
      <c r="S83" s="249"/>
      <c r="T83" s="245"/>
      <c r="U83" s="247"/>
      <c r="V83" s="248"/>
      <c r="W83" s="249"/>
      <c r="X83" s="245"/>
      <c r="Y83" s="247"/>
      <c r="Z83" s="248"/>
      <c r="AA83" s="249"/>
      <c r="AB83" s="245"/>
      <c r="AC83" s="247"/>
      <c r="AD83" s="248"/>
      <c r="AE83" s="249"/>
      <c r="AF83" s="245"/>
      <c r="AG83" s="247"/>
      <c r="AH83" s="248"/>
      <c r="AI83" s="249"/>
      <c r="AJ83" s="245"/>
      <c r="AK83" s="247"/>
      <c r="AL83" s="248"/>
      <c r="AM83" s="249"/>
      <c r="AN83" s="245"/>
      <c r="AO83" s="247"/>
      <c r="AP83" s="248"/>
      <c r="AQ83" s="249"/>
      <c r="AR83" s="245"/>
      <c r="AS83" s="247"/>
      <c r="AT83" s="248"/>
      <c r="AU83" s="249"/>
    </row>
    <row r="84" spans="2:47" x14ac:dyDescent="0.2">
      <c r="B84" s="94"/>
      <c r="C84" s="36" t="s">
        <v>98</v>
      </c>
      <c r="E84" s="247"/>
      <c r="F84" s="248"/>
      <c r="G84" s="249"/>
      <c r="H84" s="245"/>
      <c r="I84" s="247"/>
      <c r="J84" s="248"/>
      <c r="K84" s="249"/>
      <c r="L84" s="245"/>
      <c r="M84" s="247"/>
      <c r="N84" s="248"/>
      <c r="O84" s="249"/>
      <c r="P84" s="245"/>
      <c r="Q84" s="247"/>
      <c r="R84" s="248"/>
      <c r="S84" s="249"/>
      <c r="T84" s="245"/>
      <c r="U84" s="247"/>
      <c r="V84" s="248"/>
      <c r="W84" s="249"/>
      <c r="X84" s="245"/>
      <c r="Y84" s="247"/>
      <c r="Z84" s="248"/>
      <c r="AA84" s="249"/>
      <c r="AB84" s="245"/>
      <c r="AC84" s="247"/>
      <c r="AD84" s="248"/>
      <c r="AE84" s="249"/>
      <c r="AF84" s="245"/>
      <c r="AG84" s="247"/>
      <c r="AH84" s="248"/>
      <c r="AI84" s="249"/>
      <c r="AJ84" s="245"/>
      <c r="AK84" s="247"/>
      <c r="AL84" s="248"/>
      <c r="AM84" s="249"/>
      <c r="AN84" s="245"/>
      <c r="AO84" s="247"/>
      <c r="AP84" s="248"/>
      <c r="AQ84" s="249"/>
      <c r="AR84" s="245"/>
      <c r="AS84" s="247"/>
      <c r="AT84" s="248"/>
      <c r="AU84" s="249"/>
    </row>
    <row r="85" spans="2:47" x14ac:dyDescent="0.2">
      <c r="B85" s="94">
        <v>1210</v>
      </c>
      <c r="C85" s="148"/>
      <c r="D85" s="96" t="s">
        <v>99</v>
      </c>
      <c r="E85" s="237">
        <f t="shared" ref="E85:G93" si="81">+I85+M85+Q85+U85+Y85+AC85+AG85+AK85+AO85+AS85</f>
        <v>0</v>
      </c>
      <c r="F85" s="238">
        <f t="shared" si="81"/>
        <v>0</v>
      </c>
      <c r="G85" s="244">
        <f t="shared" si="81"/>
        <v>0</v>
      </c>
      <c r="H85" s="245"/>
      <c r="I85" s="237">
        <v>0</v>
      </c>
      <c r="J85" s="238">
        <v>0</v>
      </c>
      <c r="K85" s="244">
        <v>0</v>
      </c>
      <c r="L85" s="245"/>
      <c r="M85" s="237">
        <v>0</v>
      </c>
      <c r="N85" s="238">
        <v>0</v>
      </c>
      <c r="O85" s="244">
        <v>0</v>
      </c>
      <c r="P85" s="245"/>
      <c r="Q85" s="237">
        <v>0</v>
      </c>
      <c r="R85" s="238">
        <v>0</v>
      </c>
      <c r="S85" s="244">
        <v>0</v>
      </c>
      <c r="T85" s="245"/>
      <c r="U85" s="237">
        <v>0</v>
      </c>
      <c r="V85" s="238">
        <v>0</v>
      </c>
      <c r="W85" s="244">
        <v>0</v>
      </c>
      <c r="X85" s="245"/>
      <c r="Y85" s="237">
        <v>0</v>
      </c>
      <c r="Z85" s="238">
        <v>0</v>
      </c>
      <c r="AA85" s="244">
        <v>0</v>
      </c>
      <c r="AB85" s="245"/>
      <c r="AC85" s="237">
        <v>0</v>
      </c>
      <c r="AD85" s="238">
        <v>0</v>
      </c>
      <c r="AE85" s="244">
        <v>0</v>
      </c>
      <c r="AF85" s="245"/>
      <c r="AG85" s="237">
        <v>0</v>
      </c>
      <c r="AH85" s="238">
        <v>0</v>
      </c>
      <c r="AI85" s="244">
        <v>0</v>
      </c>
      <c r="AJ85" s="245"/>
      <c r="AK85" s="237">
        <v>0</v>
      </c>
      <c r="AL85" s="238">
        <v>0</v>
      </c>
      <c r="AM85" s="244">
        <v>0</v>
      </c>
      <c r="AN85" s="245"/>
      <c r="AO85" s="237">
        <v>0</v>
      </c>
      <c r="AP85" s="238">
        <v>0</v>
      </c>
      <c r="AQ85" s="244">
        <v>0</v>
      </c>
      <c r="AR85" s="245"/>
      <c r="AS85" s="237">
        <v>0</v>
      </c>
      <c r="AT85" s="238">
        <v>0</v>
      </c>
      <c r="AU85" s="244">
        <v>0</v>
      </c>
    </row>
    <row r="86" spans="2:47" x14ac:dyDescent="0.2">
      <c r="B86" s="94">
        <v>1220</v>
      </c>
      <c r="C86" s="148"/>
      <c r="D86" s="96" t="s">
        <v>100</v>
      </c>
      <c r="E86" s="237">
        <f t="shared" si="81"/>
        <v>0</v>
      </c>
      <c r="F86" s="238">
        <f t="shared" si="81"/>
        <v>0</v>
      </c>
      <c r="G86" s="244">
        <f t="shared" si="81"/>
        <v>0</v>
      </c>
      <c r="H86" s="245"/>
      <c r="I86" s="237">
        <v>0</v>
      </c>
      <c r="J86" s="238">
        <v>0</v>
      </c>
      <c r="K86" s="244">
        <v>0</v>
      </c>
      <c r="L86" s="245"/>
      <c r="M86" s="237">
        <v>0</v>
      </c>
      <c r="N86" s="238">
        <v>0</v>
      </c>
      <c r="O86" s="244">
        <v>0</v>
      </c>
      <c r="P86" s="245"/>
      <c r="Q86" s="237">
        <v>0</v>
      </c>
      <c r="R86" s="238">
        <v>0</v>
      </c>
      <c r="S86" s="244">
        <v>0</v>
      </c>
      <c r="T86" s="245"/>
      <c r="U86" s="237">
        <v>0</v>
      </c>
      <c r="V86" s="238">
        <v>0</v>
      </c>
      <c r="W86" s="244">
        <v>0</v>
      </c>
      <c r="X86" s="245"/>
      <c r="Y86" s="237">
        <v>0</v>
      </c>
      <c r="Z86" s="238">
        <v>0</v>
      </c>
      <c r="AA86" s="244">
        <v>0</v>
      </c>
      <c r="AB86" s="245"/>
      <c r="AC86" s="237">
        <v>0</v>
      </c>
      <c r="AD86" s="238">
        <v>0</v>
      </c>
      <c r="AE86" s="244">
        <v>0</v>
      </c>
      <c r="AF86" s="245"/>
      <c r="AG86" s="237">
        <v>0</v>
      </c>
      <c r="AH86" s="238">
        <v>0</v>
      </c>
      <c r="AI86" s="244">
        <v>0</v>
      </c>
      <c r="AJ86" s="245"/>
      <c r="AK86" s="237">
        <v>0</v>
      </c>
      <c r="AL86" s="238">
        <v>0</v>
      </c>
      <c r="AM86" s="244">
        <v>0</v>
      </c>
      <c r="AN86" s="245"/>
      <c r="AO86" s="237">
        <v>0</v>
      </c>
      <c r="AP86" s="238">
        <v>0</v>
      </c>
      <c r="AQ86" s="244">
        <v>0</v>
      </c>
      <c r="AR86" s="245"/>
      <c r="AS86" s="237">
        <v>0</v>
      </c>
      <c r="AT86" s="238">
        <v>0</v>
      </c>
      <c r="AU86" s="244">
        <v>0</v>
      </c>
    </row>
    <row r="87" spans="2:47" x14ac:dyDescent="0.2">
      <c r="B87" s="94">
        <v>1230</v>
      </c>
      <c r="C87" s="148"/>
      <c r="D87" s="96" t="s">
        <v>101</v>
      </c>
      <c r="E87" s="237">
        <f t="shared" si="81"/>
        <v>0</v>
      </c>
      <c r="F87" s="238">
        <f t="shared" si="81"/>
        <v>0</v>
      </c>
      <c r="G87" s="244">
        <f t="shared" si="81"/>
        <v>0</v>
      </c>
      <c r="H87" s="245"/>
      <c r="I87" s="237">
        <v>0</v>
      </c>
      <c r="J87" s="238">
        <v>0</v>
      </c>
      <c r="K87" s="244">
        <v>0</v>
      </c>
      <c r="L87" s="245"/>
      <c r="M87" s="237">
        <v>0</v>
      </c>
      <c r="N87" s="238">
        <v>0</v>
      </c>
      <c r="O87" s="244">
        <v>0</v>
      </c>
      <c r="P87" s="245"/>
      <c r="Q87" s="237">
        <v>0</v>
      </c>
      <c r="R87" s="238">
        <v>0</v>
      </c>
      <c r="S87" s="244">
        <v>0</v>
      </c>
      <c r="T87" s="245"/>
      <c r="U87" s="237">
        <v>0</v>
      </c>
      <c r="V87" s="238">
        <v>0</v>
      </c>
      <c r="W87" s="244">
        <v>0</v>
      </c>
      <c r="X87" s="245"/>
      <c r="Y87" s="237">
        <v>0</v>
      </c>
      <c r="Z87" s="238">
        <v>0</v>
      </c>
      <c r="AA87" s="244">
        <v>0</v>
      </c>
      <c r="AB87" s="245"/>
      <c r="AC87" s="237">
        <v>0</v>
      </c>
      <c r="AD87" s="238">
        <v>0</v>
      </c>
      <c r="AE87" s="244">
        <v>0</v>
      </c>
      <c r="AF87" s="245"/>
      <c r="AG87" s="237">
        <v>0</v>
      </c>
      <c r="AH87" s="238">
        <v>0</v>
      </c>
      <c r="AI87" s="244">
        <v>0</v>
      </c>
      <c r="AJ87" s="245"/>
      <c r="AK87" s="237">
        <v>0</v>
      </c>
      <c r="AL87" s="238">
        <v>0</v>
      </c>
      <c r="AM87" s="244">
        <v>0</v>
      </c>
      <c r="AN87" s="245"/>
      <c r="AO87" s="237">
        <v>0</v>
      </c>
      <c r="AP87" s="238">
        <v>0</v>
      </c>
      <c r="AQ87" s="244">
        <v>0</v>
      </c>
      <c r="AR87" s="245"/>
      <c r="AS87" s="237">
        <v>0</v>
      </c>
      <c r="AT87" s="238">
        <v>0</v>
      </c>
      <c r="AU87" s="244">
        <v>0</v>
      </c>
    </row>
    <row r="88" spans="2:47" x14ac:dyDescent="0.2">
      <c r="B88" s="94">
        <v>1240</v>
      </c>
      <c r="C88" s="148"/>
      <c r="D88" s="96" t="s">
        <v>102</v>
      </c>
      <c r="E88" s="237">
        <f t="shared" si="81"/>
        <v>0</v>
      </c>
      <c r="F88" s="238">
        <f t="shared" si="81"/>
        <v>0</v>
      </c>
      <c r="G88" s="244">
        <f t="shared" si="81"/>
        <v>0</v>
      </c>
      <c r="H88" s="245"/>
      <c r="I88" s="237">
        <v>0</v>
      </c>
      <c r="J88" s="238">
        <v>0</v>
      </c>
      <c r="K88" s="244">
        <v>0</v>
      </c>
      <c r="L88" s="245"/>
      <c r="M88" s="237">
        <v>0</v>
      </c>
      <c r="N88" s="238">
        <v>0</v>
      </c>
      <c r="O88" s="244">
        <v>0</v>
      </c>
      <c r="P88" s="245"/>
      <c r="Q88" s="237">
        <v>0</v>
      </c>
      <c r="R88" s="238">
        <v>0</v>
      </c>
      <c r="S88" s="244">
        <v>0</v>
      </c>
      <c r="T88" s="245"/>
      <c r="U88" s="237">
        <v>0</v>
      </c>
      <c r="V88" s="238">
        <v>0</v>
      </c>
      <c r="W88" s="244">
        <v>0</v>
      </c>
      <c r="X88" s="245"/>
      <c r="Y88" s="237">
        <v>0</v>
      </c>
      <c r="Z88" s="238">
        <v>0</v>
      </c>
      <c r="AA88" s="244">
        <v>0</v>
      </c>
      <c r="AB88" s="245"/>
      <c r="AC88" s="237">
        <v>0</v>
      </c>
      <c r="AD88" s="238">
        <v>0</v>
      </c>
      <c r="AE88" s="244">
        <v>0</v>
      </c>
      <c r="AF88" s="245"/>
      <c r="AG88" s="237">
        <v>0</v>
      </c>
      <c r="AH88" s="238">
        <v>0</v>
      </c>
      <c r="AI88" s="244">
        <v>0</v>
      </c>
      <c r="AJ88" s="245"/>
      <c r="AK88" s="237">
        <v>0</v>
      </c>
      <c r="AL88" s="238">
        <v>0</v>
      </c>
      <c r="AM88" s="244">
        <v>0</v>
      </c>
      <c r="AN88" s="245"/>
      <c r="AO88" s="237">
        <v>0</v>
      </c>
      <c r="AP88" s="238">
        <v>0</v>
      </c>
      <c r="AQ88" s="244">
        <v>0</v>
      </c>
      <c r="AR88" s="245"/>
      <c r="AS88" s="237">
        <v>0</v>
      </c>
      <c r="AT88" s="238">
        <v>0</v>
      </c>
      <c r="AU88" s="244">
        <v>0</v>
      </c>
    </row>
    <row r="89" spans="2:47" x14ac:dyDescent="0.2">
      <c r="B89" s="94">
        <v>1250</v>
      </c>
      <c r="C89" s="148"/>
      <c r="D89" s="96" t="s">
        <v>103</v>
      </c>
      <c r="E89" s="237">
        <f t="shared" si="81"/>
        <v>0</v>
      </c>
      <c r="F89" s="238">
        <f t="shared" si="81"/>
        <v>0</v>
      </c>
      <c r="G89" s="244">
        <f t="shared" si="81"/>
        <v>0</v>
      </c>
      <c r="H89" s="245"/>
      <c r="I89" s="237">
        <v>0</v>
      </c>
      <c r="J89" s="238">
        <v>0</v>
      </c>
      <c r="K89" s="244">
        <v>0</v>
      </c>
      <c r="L89" s="245"/>
      <c r="M89" s="237">
        <v>0</v>
      </c>
      <c r="N89" s="238">
        <v>0</v>
      </c>
      <c r="O89" s="244">
        <v>0</v>
      </c>
      <c r="P89" s="245"/>
      <c r="Q89" s="237">
        <v>0</v>
      </c>
      <c r="R89" s="238">
        <v>0</v>
      </c>
      <c r="S89" s="244">
        <v>0</v>
      </c>
      <c r="T89" s="245"/>
      <c r="U89" s="237">
        <v>0</v>
      </c>
      <c r="V89" s="238">
        <v>0</v>
      </c>
      <c r="W89" s="244">
        <v>0</v>
      </c>
      <c r="X89" s="245"/>
      <c r="Y89" s="237">
        <v>0</v>
      </c>
      <c r="Z89" s="238">
        <v>0</v>
      </c>
      <c r="AA89" s="244">
        <v>0</v>
      </c>
      <c r="AB89" s="245"/>
      <c r="AC89" s="237">
        <v>0</v>
      </c>
      <c r="AD89" s="238">
        <v>0</v>
      </c>
      <c r="AE89" s="244">
        <v>0</v>
      </c>
      <c r="AF89" s="245"/>
      <c r="AG89" s="237">
        <v>0</v>
      </c>
      <c r="AH89" s="238">
        <v>0</v>
      </c>
      <c r="AI89" s="244">
        <v>0</v>
      </c>
      <c r="AJ89" s="245"/>
      <c r="AK89" s="237">
        <v>0</v>
      </c>
      <c r="AL89" s="238">
        <v>0</v>
      </c>
      <c r="AM89" s="244">
        <v>0</v>
      </c>
      <c r="AN89" s="245"/>
      <c r="AO89" s="237">
        <v>0</v>
      </c>
      <c r="AP89" s="238">
        <v>0</v>
      </c>
      <c r="AQ89" s="244">
        <v>0</v>
      </c>
      <c r="AR89" s="245"/>
      <c r="AS89" s="237">
        <v>0</v>
      </c>
      <c r="AT89" s="238">
        <v>0</v>
      </c>
      <c r="AU89" s="244">
        <v>0</v>
      </c>
    </row>
    <row r="90" spans="2:47" x14ac:dyDescent="0.2">
      <c r="B90" s="94">
        <v>1260</v>
      </c>
      <c r="C90" s="148"/>
      <c r="D90" s="96" t="s">
        <v>104</v>
      </c>
      <c r="E90" s="237">
        <f t="shared" si="81"/>
        <v>0</v>
      </c>
      <c r="F90" s="238">
        <f t="shared" si="81"/>
        <v>0</v>
      </c>
      <c r="G90" s="244">
        <f t="shared" si="81"/>
        <v>0</v>
      </c>
      <c r="H90" s="245"/>
      <c r="I90" s="237">
        <v>0</v>
      </c>
      <c r="J90" s="238">
        <v>0</v>
      </c>
      <c r="K90" s="244">
        <v>0</v>
      </c>
      <c r="L90" s="245"/>
      <c r="M90" s="237">
        <v>0</v>
      </c>
      <c r="N90" s="238">
        <v>0</v>
      </c>
      <c r="O90" s="244">
        <v>0</v>
      </c>
      <c r="P90" s="245"/>
      <c r="Q90" s="237">
        <v>0</v>
      </c>
      <c r="R90" s="238">
        <v>0</v>
      </c>
      <c r="S90" s="244">
        <v>0</v>
      </c>
      <c r="T90" s="245"/>
      <c r="U90" s="237">
        <v>0</v>
      </c>
      <c r="V90" s="238">
        <v>0</v>
      </c>
      <c r="W90" s="244">
        <v>0</v>
      </c>
      <c r="X90" s="245"/>
      <c r="Y90" s="237">
        <v>0</v>
      </c>
      <c r="Z90" s="238">
        <v>0</v>
      </c>
      <c r="AA90" s="244">
        <v>0</v>
      </c>
      <c r="AB90" s="245"/>
      <c r="AC90" s="237">
        <v>0</v>
      </c>
      <c r="AD90" s="238">
        <v>0</v>
      </c>
      <c r="AE90" s="244">
        <v>0</v>
      </c>
      <c r="AF90" s="245"/>
      <c r="AG90" s="237">
        <v>0</v>
      </c>
      <c r="AH90" s="238">
        <v>0</v>
      </c>
      <c r="AI90" s="244">
        <v>0</v>
      </c>
      <c r="AJ90" s="245"/>
      <c r="AK90" s="237">
        <v>0</v>
      </c>
      <c r="AL90" s="238">
        <v>0</v>
      </c>
      <c r="AM90" s="244">
        <v>0</v>
      </c>
      <c r="AN90" s="245"/>
      <c r="AO90" s="237">
        <v>0</v>
      </c>
      <c r="AP90" s="238">
        <v>0</v>
      </c>
      <c r="AQ90" s="244">
        <v>0</v>
      </c>
      <c r="AR90" s="245"/>
      <c r="AS90" s="237">
        <v>0</v>
      </c>
      <c r="AT90" s="238">
        <v>0</v>
      </c>
      <c r="AU90" s="244">
        <v>0</v>
      </c>
    </row>
    <row r="91" spans="2:47" x14ac:dyDescent="0.2">
      <c r="B91" s="94">
        <v>1270</v>
      </c>
      <c r="C91" s="148"/>
      <c r="D91" s="96" t="s">
        <v>105</v>
      </c>
      <c r="E91" s="237">
        <f t="shared" si="81"/>
        <v>0</v>
      </c>
      <c r="F91" s="238">
        <f t="shared" si="81"/>
        <v>0</v>
      </c>
      <c r="G91" s="244">
        <f t="shared" si="81"/>
        <v>0</v>
      </c>
      <c r="H91" s="245"/>
      <c r="I91" s="237">
        <v>0</v>
      </c>
      <c r="J91" s="238">
        <v>0</v>
      </c>
      <c r="K91" s="244">
        <v>0</v>
      </c>
      <c r="L91" s="245"/>
      <c r="M91" s="237">
        <v>0</v>
      </c>
      <c r="N91" s="238">
        <v>0</v>
      </c>
      <c r="O91" s="244">
        <v>0</v>
      </c>
      <c r="P91" s="245"/>
      <c r="Q91" s="237">
        <v>0</v>
      </c>
      <c r="R91" s="238">
        <v>0</v>
      </c>
      <c r="S91" s="244">
        <v>0</v>
      </c>
      <c r="T91" s="245"/>
      <c r="U91" s="237">
        <v>0</v>
      </c>
      <c r="V91" s="238">
        <v>0</v>
      </c>
      <c r="W91" s="244">
        <v>0</v>
      </c>
      <c r="X91" s="245"/>
      <c r="Y91" s="237">
        <v>0</v>
      </c>
      <c r="Z91" s="238">
        <v>0</v>
      </c>
      <c r="AA91" s="244">
        <v>0</v>
      </c>
      <c r="AB91" s="245"/>
      <c r="AC91" s="237">
        <v>0</v>
      </c>
      <c r="AD91" s="238">
        <v>0</v>
      </c>
      <c r="AE91" s="244">
        <v>0</v>
      </c>
      <c r="AF91" s="245"/>
      <c r="AG91" s="237">
        <v>0</v>
      </c>
      <c r="AH91" s="238">
        <v>0</v>
      </c>
      <c r="AI91" s="244">
        <v>0</v>
      </c>
      <c r="AJ91" s="245"/>
      <c r="AK91" s="237">
        <v>0</v>
      </c>
      <c r="AL91" s="238">
        <v>0</v>
      </c>
      <c r="AM91" s="244">
        <v>0</v>
      </c>
      <c r="AN91" s="245"/>
      <c r="AO91" s="237">
        <v>0</v>
      </c>
      <c r="AP91" s="238">
        <v>0</v>
      </c>
      <c r="AQ91" s="244">
        <v>0</v>
      </c>
      <c r="AR91" s="245"/>
      <c r="AS91" s="237">
        <v>0</v>
      </c>
      <c r="AT91" s="238">
        <v>0</v>
      </c>
      <c r="AU91" s="244">
        <v>0</v>
      </c>
    </row>
    <row r="92" spans="2:47" x14ac:dyDescent="0.2">
      <c r="B92" s="94">
        <v>1280</v>
      </c>
      <c r="C92" s="148"/>
      <c r="D92" s="96" t="s">
        <v>106</v>
      </c>
      <c r="E92" s="237">
        <f t="shared" si="81"/>
        <v>0</v>
      </c>
      <c r="F92" s="238">
        <f t="shared" si="81"/>
        <v>0</v>
      </c>
      <c r="G92" s="244">
        <f t="shared" si="81"/>
        <v>0</v>
      </c>
      <c r="H92" s="245"/>
      <c r="I92" s="237">
        <v>0</v>
      </c>
      <c r="J92" s="238">
        <v>0</v>
      </c>
      <c r="K92" s="244">
        <v>0</v>
      </c>
      <c r="L92" s="245"/>
      <c r="M92" s="237">
        <v>0</v>
      </c>
      <c r="N92" s="238">
        <v>0</v>
      </c>
      <c r="O92" s="244">
        <v>0</v>
      </c>
      <c r="P92" s="245"/>
      <c r="Q92" s="237">
        <v>0</v>
      </c>
      <c r="R92" s="238">
        <v>0</v>
      </c>
      <c r="S92" s="244">
        <v>0</v>
      </c>
      <c r="T92" s="245"/>
      <c r="U92" s="237">
        <v>0</v>
      </c>
      <c r="V92" s="238">
        <v>0</v>
      </c>
      <c r="W92" s="244">
        <v>0</v>
      </c>
      <c r="X92" s="245"/>
      <c r="Y92" s="237">
        <v>0</v>
      </c>
      <c r="Z92" s="238">
        <v>0</v>
      </c>
      <c r="AA92" s="244">
        <v>0</v>
      </c>
      <c r="AB92" s="245"/>
      <c r="AC92" s="237">
        <v>0</v>
      </c>
      <c r="AD92" s="238">
        <v>0</v>
      </c>
      <c r="AE92" s="244">
        <v>0</v>
      </c>
      <c r="AF92" s="245"/>
      <c r="AG92" s="237">
        <v>0</v>
      </c>
      <c r="AH92" s="238">
        <v>0</v>
      </c>
      <c r="AI92" s="244">
        <v>0</v>
      </c>
      <c r="AJ92" s="245"/>
      <c r="AK92" s="237">
        <v>0</v>
      </c>
      <c r="AL92" s="238">
        <v>0</v>
      </c>
      <c r="AM92" s="244">
        <v>0</v>
      </c>
      <c r="AN92" s="245"/>
      <c r="AO92" s="237">
        <v>0</v>
      </c>
      <c r="AP92" s="238">
        <v>0</v>
      </c>
      <c r="AQ92" s="244">
        <v>0</v>
      </c>
      <c r="AR92" s="245"/>
      <c r="AS92" s="237">
        <v>0</v>
      </c>
      <c r="AT92" s="238">
        <v>0</v>
      </c>
      <c r="AU92" s="244">
        <v>0</v>
      </c>
    </row>
    <row r="93" spans="2:47" x14ac:dyDescent="0.2">
      <c r="B93" s="94">
        <v>1290</v>
      </c>
      <c r="C93" s="148"/>
      <c r="D93" s="96" t="s">
        <v>107</v>
      </c>
      <c r="E93" s="237">
        <f t="shared" si="81"/>
        <v>0</v>
      </c>
      <c r="F93" s="238">
        <f t="shared" si="81"/>
        <v>0</v>
      </c>
      <c r="G93" s="244">
        <f t="shared" si="81"/>
        <v>0</v>
      </c>
      <c r="H93" s="245"/>
      <c r="I93" s="237">
        <v>0</v>
      </c>
      <c r="J93" s="238">
        <v>0</v>
      </c>
      <c r="K93" s="244">
        <v>0</v>
      </c>
      <c r="L93" s="245"/>
      <c r="M93" s="237">
        <v>0</v>
      </c>
      <c r="N93" s="238">
        <v>0</v>
      </c>
      <c r="O93" s="244">
        <v>0</v>
      </c>
      <c r="P93" s="245"/>
      <c r="Q93" s="237">
        <v>0</v>
      </c>
      <c r="R93" s="238">
        <v>0</v>
      </c>
      <c r="S93" s="244">
        <v>0</v>
      </c>
      <c r="T93" s="245"/>
      <c r="U93" s="237">
        <v>0</v>
      </c>
      <c r="V93" s="238">
        <v>0</v>
      </c>
      <c r="W93" s="244">
        <v>0</v>
      </c>
      <c r="X93" s="245"/>
      <c r="Y93" s="237">
        <v>0</v>
      </c>
      <c r="Z93" s="238">
        <v>0</v>
      </c>
      <c r="AA93" s="244">
        <v>0</v>
      </c>
      <c r="AB93" s="245"/>
      <c r="AC93" s="237">
        <v>0</v>
      </c>
      <c r="AD93" s="238">
        <v>0</v>
      </c>
      <c r="AE93" s="244">
        <v>0</v>
      </c>
      <c r="AF93" s="245"/>
      <c r="AG93" s="237">
        <v>0</v>
      </c>
      <c r="AH93" s="238">
        <v>0</v>
      </c>
      <c r="AI93" s="244">
        <v>0</v>
      </c>
      <c r="AJ93" s="245"/>
      <c r="AK93" s="237">
        <v>0</v>
      </c>
      <c r="AL93" s="238">
        <v>0</v>
      </c>
      <c r="AM93" s="244">
        <v>0</v>
      </c>
      <c r="AN93" s="245"/>
      <c r="AO93" s="237">
        <v>0</v>
      </c>
      <c r="AP93" s="238">
        <v>0</v>
      </c>
      <c r="AQ93" s="244">
        <v>0</v>
      </c>
      <c r="AR93" s="245"/>
      <c r="AS93" s="237">
        <v>0</v>
      </c>
      <c r="AT93" s="238">
        <v>0</v>
      </c>
      <c r="AU93" s="244">
        <v>0</v>
      </c>
    </row>
    <row r="94" spans="2:47" x14ac:dyDescent="0.2">
      <c r="B94" s="94"/>
      <c r="C94" s="148"/>
      <c r="D94" s="96"/>
      <c r="E94" s="237"/>
      <c r="F94" s="238"/>
      <c r="G94" s="244"/>
      <c r="H94" s="245"/>
      <c r="I94" s="237"/>
      <c r="J94" s="238"/>
      <c r="K94" s="244"/>
      <c r="L94" s="245"/>
      <c r="M94" s="237"/>
      <c r="N94" s="238"/>
      <c r="O94" s="244"/>
      <c r="P94" s="245"/>
      <c r="Q94" s="237"/>
      <c r="R94" s="238"/>
      <c r="S94" s="244"/>
      <c r="T94" s="245"/>
      <c r="U94" s="237"/>
      <c r="V94" s="238"/>
      <c r="W94" s="244"/>
      <c r="X94" s="245"/>
      <c r="Y94" s="237"/>
      <c r="Z94" s="238"/>
      <c r="AA94" s="244"/>
      <c r="AB94" s="245"/>
      <c r="AC94" s="237"/>
      <c r="AD94" s="238"/>
      <c r="AE94" s="244"/>
      <c r="AF94" s="245"/>
      <c r="AG94" s="237"/>
      <c r="AH94" s="238"/>
      <c r="AI94" s="244"/>
      <c r="AJ94" s="245"/>
      <c r="AK94" s="237"/>
      <c r="AL94" s="238"/>
      <c r="AM94" s="244"/>
      <c r="AN94" s="245"/>
      <c r="AO94" s="237"/>
      <c r="AP94" s="238"/>
      <c r="AQ94" s="244"/>
      <c r="AR94" s="245"/>
      <c r="AS94" s="237"/>
      <c r="AT94" s="238"/>
      <c r="AU94" s="244"/>
    </row>
    <row r="95" spans="2:47" x14ac:dyDescent="0.2">
      <c r="B95" s="94">
        <v>1200</v>
      </c>
      <c r="C95" s="148"/>
      <c r="D95" s="97" t="s">
        <v>108</v>
      </c>
      <c r="E95" s="241">
        <f>SUM(E85:E93)</f>
        <v>0</v>
      </c>
      <c r="F95" s="242">
        <f>SUM(F85:F93)</f>
        <v>0</v>
      </c>
      <c r="G95" s="246">
        <f>SUM(G85:G93)</f>
        <v>0</v>
      </c>
      <c r="H95" s="245"/>
      <c r="I95" s="241">
        <f t="shared" ref="I95:K95" si="82">SUM(I85:I93)</f>
        <v>0</v>
      </c>
      <c r="J95" s="242">
        <f t="shared" si="82"/>
        <v>0</v>
      </c>
      <c r="K95" s="246">
        <f t="shared" si="82"/>
        <v>0</v>
      </c>
      <c r="L95" s="245"/>
      <c r="M95" s="241">
        <f t="shared" ref="M95:O95" si="83">SUM(M85:M93)</f>
        <v>0</v>
      </c>
      <c r="N95" s="242">
        <f t="shared" si="83"/>
        <v>0</v>
      </c>
      <c r="O95" s="246">
        <f t="shared" si="83"/>
        <v>0</v>
      </c>
      <c r="P95" s="245"/>
      <c r="Q95" s="241">
        <f t="shared" ref="Q95:S95" si="84">SUM(Q85:Q93)</f>
        <v>0</v>
      </c>
      <c r="R95" s="242">
        <f t="shared" si="84"/>
        <v>0</v>
      </c>
      <c r="S95" s="246">
        <f t="shared" si="84"/>
        <v>0</v>
      </c>
      <c r="T95" s="245"/>
      <c r="U95" s="241">
        <f t="shared" ref="U95:W95" si="85">SUM(U85:U93)</f>
        <v>0</v>
      </c>
      <c r="V95" s="242">
        <f t="shared" si="85"/>
        <v>0</v>
      </c>
      <c r="W95" s="246">
        <f t="shared" si="85"/>
        <v>0</v>
      </c>
      <c r="X95" s="245"/>
      <c r="Y95" s="241">
        <f t="shared" ref="Y95:AA95" si="86">SUM(Y85:Y93)</f>
        <v>0</v>
      </c>
      <c r="Z95" s="242">
        <f t="shared" si="86"/>
        <v>0</v>
      </c>
      <c r="AA95" s="246">
        <f t="shared" si="86"/>
        <v>0</v>
      </c>
      <c r="AB95" s="245"/>
      <c r="AC95" s="241">
        <f>SUM(AC85:AC93)</f>
        <v>0</v>
      </c>
      <c r="AD95" s="242">
        <f>SUM(AD85:AD93)</f>
        <v>0</v>
      </c>
      <c r="AE95" s="246">
        <f>SUM(AE85:AE93)</f>
        <v>0</v>
      </c>
      <c r="AF95" s="245"/>
      <c r="AG95" s="241">
        <f>SUM(AG85:AG93)</f>
        <v>0</v>
      </c>
      <c r="AH95" s="242">
        <f>SUM(AH85:AH93)</f>
        <v>0</v>
      </c>
      <c r="AI95" s="246">
        <f>SUM(AI85:AI93)</f>
        <v>0</v>
      </c>
      <c r="AJ95" s="245"/>
      <c r="AK95" s="241">
        <f>SUM(AK85:AK93)</f>
        <v>0</v>
      </c>
      <c r="AL95" s="242">
        <f>SUM(AL85:AL93)</f>
        <v>0</v>
      </c>
      <c r="AM95" s="246">
        <f>SUM(AM85:AM93)</f>
        <v>0</v>
      </c>
      <c r="AN95" s="245"/>
      <c r="AO95" s="241">
        <f>SUM(AO85:AO93)</f>
        <v>0</v>
      </c>
      <c r="AP95" s="242">
        <f>SUM(AP85:AP93)</f>
        <v>0</v>
      </c>
      <c r="AQ95" s="246">
        <f>SUM(AQ85:AQ93)</f>
        <v>0</v>
      </c>
      <c r="AR95" s="245"/>
      <c r="AS95" s="241">
        <f>SUM(AS85:AS93)</f>
        <v>0</v>
      </c>
      <c r="AT95" s="242">
        <f>SUM(AT85:AT93)</f>
        <v>0</v>
      </c>
      <c r="AU95" s="246">
        <f>SUM(AU85:AU93)</f>
        <v>0</v>
      </c>
    </row>
    <row r="96" spans="2:47" x14ac:dyDescent="0.2">
      <c r="B96" s="94"/>
      <c r="C96" s="148"/>
      <c r="D96" s="37"/>
      <c r="E96" s="235"/>
      <c r="F96" s="236"/>
      <c r="G96" s="250"/>
      <c r="H96" s="245"/>
      <c r="I96" s="235"/>
      <c r="J96" s="236"/>
      <c r="K96" s="250"/>
      <c r="L96" s="245"/>
      <c r="M96" s="235"/>
      <c r="N96" s="236"/>
      <c r="O96" s="250"/>
      <c r="P96" s="245"/>
      <c r="Q96" s="235"/>
      <c r="R96" s="236"/>
      <c r="S96" s="250"/>
      <c r="T96" s="245"/>
      <c r="U96" s="235"/>
      <c r="V96" s="236"/>
      <c r="W96" s="250"/>
      <c r="X96" s="245"/>
      <c r="Y96" s="235"/>
      <c r="Z96" s="236"/>
      <c r="AA96" s="250"/>
      <c r="AB96" s="245"/>
      <c r="AC96" s="235"/>
      <c r="AD96" s="236"/>
      <c r="AE96" s="250"/>
      <c r="AF96" s="245"/>
      <c r="AG96" s="235"/>
      <c r="AH96" s="236"/>
      <c r="AI96" s="250"/>
      <c r="AJ96" s="245"/>
      <c r="AK96" s="235"/>
      <c r="AL96" s="236"/>
      <c r="AM96" s="250"/>
      <c r="AN96" s="245"/>
      <c r="AO96" s="235"/>
      <c r="AP96" s="236"/>
      <c r="AQ96" s="250"/>
      <c r="AR96" s="245"/>
      <c r="AS96" s="235"/>
      <c r="AT96" s="236"/>
      <c r="AU96" s="250"/>
    </row>
    <row r="97" spans="2:47" x14ac:dyDescent="0.2">
      <c r="B97" s="94">
        <v>1000</v>
      </c>
      <c r="C97" s="148"/>
      <c r="D97" s="37" t="s">
        <v>109</v>
      </c>
      <c r="E97" s="235">
        <f>+E95+E82</f>
        <v>0</v>
      </c>
      <c r="F97" s="236">
        <f>+F95+F82</f>
        <v>0</v>
      </c>
      <c r="G97" s="250">
        <f>+G95+G82</f>
        <v>0</v>
      </c>
      <c r="H97" s="245"/>
      <c r="I97" s="235">
        <f t="shared" ref="I97:K97" si="87">+I95+I82</f>
        <v>0</v>
      </c>
      <c r="J97" s="236">
        <f t="shared" si="87"/>
        <v>0</v>
      </c>
      <c r="K97" s="250">
        <f t="shared" si="87"/>
        <v>0</v>
      </c>
      <c r="L97" s="245"/>
      <c r="M97" s="235">
        <f t="shared" ref="M97:O97" si="88">+M95+M82</f>
        <v>0</v>
      </c>
      <c r="N97" s="236">
        <f t="shared" si="88"/>
        <v>0</v>
      </c>
      <c r="O97" s="250">
        <f t="shared" si="88"/>
        <v>0</v>
      </c>
      <c r="P97" s="245"/>
      <c r="Q97" s="235">
        <f t="shared" ref="Q97:S97" si="89">+Q95+Q82</f>
        <v>0</v>
      </c>
      <c r="R97" s="236">
        <f t="shared" si="89"/>
        <v>0</v>
      </c>
      <c r="S97" s="250">
        <f t="shared" si="89"/>
        <v>0</v>
      </c>
      <c r="T97" s="245"/>
      <c r="U97" s="235">
        <f t="shared" ref="U97:W97" si="90">+U95+U82</f>
        <v>0</v>
      </c>
      <c r="V97" s="236">
        <f t="shared" si="90"/>
        <v>0</v>
      </c>
      <c r="W97" s="250">
        <f t="shared" si="90"/>
        <v>0</v>
      </c>
      <c r="X97" s="245"/>
      <c r="Y97" s="235">
        <f t="shared" ref="Y97:AA97" si="91">+Y95+Y82</f>
        <v>0</v>
      </c>
      <c r="Z97" s="236">
        <f t="shared" si="91"/>
        <v>0</v>
      </c>
      <c r="AA97" s="250">
        <f t="shared" si="91"/>
        <v>0</v>
      </c>
      <c r="AB97" s="245"/>
      <c r="AC97" s="235">
        <f>+AC95+AC82</f>
        <v>0</v>
      </c>
      <c r="AD97" s="236">
        <f>+AD95+AD82</f>
        <v>0</v>
      </c>
      <c r="AE97" s="250">
        <f>+AE95+AE82</f>
        <v>0</v>
      </c>
      <c r="AF97" s="245"/>
      <c r="AG97" s="235">
        <f>+AG95+AG82</f>
        <v>0</v>
      </c>
      <c r="AH97" s="236">
        <f>+AH95+AH82</f>
        <v>0</v>
      </c>
      <c r="AI97" s="250">
        <f>+AI95+AI82</f>
        <v>0</v>
      </c>
      <c r="AJ97" s="245"/>
      <c r="AK97" s="235">
        <f>+AK95+AK82</f>
        <v>0</v>
      </c>
      <c r="AL97" s="236">
        <f>+AL95+AL82</f>
        <v>0</v>
      </c>
      <c r="AM97" s="250">
        <f>+AM95+AM82</f>
        <v>0</v>
      </c>
      <c r="AN97" s="245"/>
      <c r="AO97" s="235">
        <f>+AO95+AO82</f>
        <v>0</v>
      </c>
      <c r="AP97" s="236">
        <f>+AP95+AP82</f>
        <v>0</v>
      </c>
      <c r="AQ97" s="250">
        <f>+AQ95+AQ82</f>
        <v>0</v>
      </c>
      <c r="AR97" s="245"/>
      <c r="AS97" s="235">
        <f>+AS95+AS82</f>
        <v>0</v>
      </c>
      <c r="AT97" s="236">
        <f>+AT95+AT82</f>
        <v>0</v>
      </c>
      <c r="AU97" s="250">
        <f>+AU95+AU82</f>
        <v>0</v>
      </c>
    </row>
    <row r="98" spans="2:47" x14ac:dyDescent="0.2">
      <c r="B98" s="95"/>
      <c r="C98" s="149"/>
      <c r="D98" s="150"/>
      <c r="E98" s="251"/>
      <c r="F98" s="252"/>
      <c r="G98" s="253"/>
      <c r="H98" s="245"/>
      <c r="I98" s="251"/>
      <c r="J98" s="252"/>
      <c r="K98" s="253"/>
      <c r="L98" s="245"/>
      <c r="M98" s="251"/>
      <c r="N98" s="252"/>
      <c r="O98" s="253"/>
      <c r="P98" s="245"/>
      <c r="Q98" s="251"/>
      <c r="R98" s="252"/>
      <c r="S98" s="253"/>
      <c r="T98" s="245"/>
      <c r="U98" s="251"/>
      <c r="V98" s="252"/>
      <c r="W98" s="253"/>
      <c r="X98" s="245"/>
      <c r="Y98" s="251"/>
      <c r="Z98" s="252"/>
      <c r="AA98" s="253"/>
      <c r="AB98" s="245"/>
      <c r="AC98" s="251"/>
      <c r="AD98" s="252"/>
      <c r="AE98" s="253"/>
      <c r="AF98" s="245"/>
      <c r="AG98" s="251"/>
      <c r="AH98" s="252"/>
      <c r="AI98" s="253"/>
      <c r="AJ98" s="245"/>
      <c r="AK98" s="251"/>
      <c r="AL98" s="252"/>
      <c r="AM98" s="253"/>
      <c r="AN98" s="245"/>
      <c r="AO98" s="251"/>
      <c r="AP98" s="252"/>
      <c r="AQ98" s="253"/>
      <c r="AR98" s="245"/>
      <c r="AS98" s="251"/>
      <c r="AT98" s="252"/>
      <c r="AU98" s="253"/>
    </row>
    <row r="99" spans="2:47" x14ac:dyDescent="0.2">
      <c r="B99" s="93"/>
      <c r="C99" s="36" t="s">
        <v>110</v>
      </c>
      <c r="E99" s="254"/>
      <c r="F99" s="255"/>
      <c r="G99" s="255"/>
      <c r="H99" s="245"/>
      <c r="I99" s="254"/>
      <c r="J99" s="255"/>
      <c r="K99" s="255"/>
      <c r="L99" s="245"/>
      <c r="M99" s="254"/>
      <c r="N99" s="255"/>
      <c r="O99" s="255"/>
      <c r="P99" s="245"/>
      <c r="Q99" s="254"/>
      <c r="R99" s="255"/>
      <c r="S99" s="255"/>
      <c r="T99" s="245"/>
      <c r="U99" s="254"/>
      <c r="V99" s="255"/>
      <c r="W99" s="255"/>
      <c r="X99" s="245"/>
      <c r="Y99" s="254"/>
      <c r="Z99" s="255"/>
      <c r="AA99" s="255"/>
      <c r="AB99" s="245"/>
      <c r="AC99" s="254"/>
      <c r="AD99" s="255"/>
      <c r="AE99" s="255"/>
      <c r="AF99" s="245"/>
      <c r="AG99" s="254"/>
      <c r="AH99" s="255"/>
      <c r="AI99" s="255"/>
      <c r="AJ99" s="245"/>
      <c r="AK99" s="254"/>
      <c r="AL99" s="255"/>
      <c r="AM99" s="255"/>
      <c r="AN99" s="245"/>
      <c r="AO99" s="254"/>
      <c r="AP99" s="255"/>
      <c r="AQ99" s="255"/>
      <c r="AR99" s="245"/>
      <c r="AS99" s="254"/>
      <c r="AT99" s="255"/>
      <c r="AU99" s="255"/>
    </row>
    <row r="100" spans="2:47" x14ac:dyDescent="0.2">
      <c r="B100" s="94"/>
      <c r="C100" s="148"/>
      <c r="D100" s="37"/>
      <c r="E100" s="256"/>
      <c r="F100" s="257"/>
      <c r="G100" s="257"/>
      <c r="H100" s="245"/>
      <c r="I100" s="256"/>
      <c r="J100" s="257"/>
      <c r="K100" s="257"/>
      <c r="L100" s="245"/>
      <c r="M100" s="256"/>
      <c r="N100" s="257"/>
      <c r="O100" s="257"/>
      <c r="P100" s="245"/>
      <c r="Q100" s="256"/>
      <c r="R100" s="257"/>
      <c r="S100" s="257"/>
      <c r="T100" s="245"/>
      <c r="U100" s="256"/>
      <c r="V100" s="257"/>
      <c r="W100" s="257"/>
      <c r="X100" s="245"/>
      <c r="Y100" s="256"/>
      <c r="Z100" s="257"/>
      <c r="AA100" s="257"/>
      <c r="AB100" s="245"/>
      <c r="AC100" s="256"/>
      <c r="AD100" s="257"/>
      <c r="AE100" s="257"/>
      <c r="AF100" s="245"/>
      <c r="AG100" s="256"/>
      <c r="AH100" s="257"/>
      <c r="AI100" s="257"/>
      <c r="AJ100" s="245"/>
      <c r="AK100" s="256"/>
      <c r="AL100" s="257"/>
      <c r="AM100" s="257"/>
      <c r="AN100" s="245"/>
      <c r="AO100" s="256"/>
      <c r="AP100" s="257"/>
      <c r="AQ100" s="257"/>
      <c r="AR100" s="245"/>
      <c r="AS100" s="256"/>
      <c r="AT100" s="257"/>
      <c r="AU100" s="257"/>
    </row>
    <row r="101" spans="2:47" x14ac:dyDescent="0.2">
      <c r="B101" s="94"/>
      <c r="C101" s="36" t="s">
        <v>111</v>
      </c>
      <c r="E101" s="235"/>
      <c r="F101" s="236"/>
      <c r="G101" s="236"/>
      <c r="H101" s="245"/>
      <c r="I101" s="235"/>
      <c r="J101" s="236"/>
      <c r="K101" s="236"/>
      <c r="L101" s="245"/>
      <c r="M101" s="235"/>
      <c r="N101" s="236"/>
      <c r="O101" s="236"/>
      <c r="P101" s="245"/>
      <c r="Q101" s="235"/>
      <c r="R101" s="236"/>
      <c r="S101" s="236"/>
      <c r="T101" s="245"/>
      <c r="U101" s="235"/>
      <c r="V101" s="236"/>
      <c r="W101" s="236"/>
      <c r="X101" s="245"/>
      <c r="Y101" s="235"/>
      <c r="Z101" s="236"/>
      <c r="AA101" s="236"/>
      <c r="AB101" s="245"/>
      <c r="AC101" s="235"/>
      <c r="AD101" s="236"/>
      <c r="AE101" s="236"/>
      <c r="AF101" s="245"/>
      <c r="AG101" s="235"/>
      <c r="AH101" s="236"/>
      <c r="AI101" s="236"/>
      <c r="AJ101" s="245"/>
      <c r="AK101" s="235"/>
      <c r="AL101" s="236"/>
      <c r="AM101" s="236"/>
      <c r="AN101" s="245"/>
      <c r="AO101" s="235"/>
      <c r="AP101" s="236"/>
      <c r="AQ101" s="236"/>
      <c r="AR101" s="245"/>
      <c r="AS101" s="235"/>
      <c r="AT101" s="236"/>
      <c r="AU101" s="236"/>
    </row>
    <row r="102" spans="2:47" x14ac:dyDescent="0.2">
      <c r="B102" s="94">
        <v>2110</v>
      </c>
      <c r="C102" s="148"/>
      <c r="D102" s="96" t="s">
        <v>112</v>
      </c>
      <c r="E102" s="237">
        <f t="shared" ref="E102:G109" si="92">+I102+M102+Q102+U102+Y102+AC102+AG102+AK102+AO102+AS102</f>
        <v>0</v>
      </c>
      <c r="F102" s="238">
        <f t="shared" si="92"/>
        <v>0</v>
      </c>
      <c r="G102" s="238">
        <f t="shared" si="92"/>
        <v>0</v>
      </c>
      <c r="H102" s="245"/>
      <c r="I102" s="237">
        <v>0</v>
      </c>
      <c r="J102" s="238">
        <v>0</v>
      </c>
      <c r="K102" s="238">
        <v>0</v>
      </c>
      <c r="L102" s="245"/>
      <c r="M102" s="237">
        <v>0</v>
      </c>
      <c r="N102" s="238">
        <v>0</v>
      </c>
      <c r="O102" s="238">
        <v>0</v>
      </c>
      <c r="P102" s="245"/>
      <c r="Q102" s="237">
        <v>0</v>
      </c>
      <c r="R102" s="238">
        <v>0</v>
      </c>
      <c r="S102" s="238">
        <v>0</v>
      </c>
      <c r="T102" s="245"/>
      <c r="U102" s="237">
        <v>0</v>
      </c>
      <c r="V102" s="238">
        <v>0</v>
      </c>
      <c r="W102" s="238">
        <v>0</v>
      </c>
      <c r="X102" s="245"/>
      <c r="Y102" s="237">
        <v>0</v>
      </c>
      <c r="Z102" s="238">
        <v>0</v>
      </c>
      <c r="AA102" s="238">
        <v>0</v>
      </c>
      <c r="AB102" s="245"/>
      <c r="AC102" s="237">
        <v>0</v>
      </c>
      <c r="AD102" s="238">
        <v>0</v>
      </c>
      <c r="AE102" s="238">
        <v>0</v>
      </c>
      <c r="AF102" s="245"/>
      <c r="AG102" s="237">
        <v>0</v>
      </c>
      <c r="AH102" s="238">
        <v>0</v>
      </c>
      <c r="AI102" s="238">
        <v>0</v>
      </c>
      <c r="AJ102" s="245"/>
      <c r="AK102" s="237">
        <v>0</v>
      </c>
      <c r="AL102" s="238">
        <v>0</v>
      </c>
      <c r="AM102" s="238">
        <v>0</v>
      </c>
      <c r="AN102" s="245"/>
      <c r="AO102" s="237">
        <v>0</v>
      </c>
      <c r="AP102" s="238">
        <v>0</v>
      </c>
      <c r="AQ102" s="238">
        <v>0</v>
      </c>
      <c r="AR102" s="245"/>
      <c r="AS102" s="237">
        <v>0</v>
      </c>
      <c r="AT102" s="238">
        <v>0</v>
      </c>
      <c r="AU102" s="238">
        <v>0</v>
      </c>
    </row>
    <row r="103" spans="2:47" x14ac:dyDescent="0.2">
      <c r="B103" s="94">
        <v>2120</v>
      </c>
      <c r="C103" s="148"/>
      <c r="D103" s="96" t="s">
        <v>113</v>
      </c>
      <c r="E103" s="237">
        <f t="shared" si="92"/>
        <v>0</v>
      </c>
      <c r="F103" s="238">
        <f t="shared" si="92"/>
        <v>0</v>
      </c>
      <c r="G103" s="238">
        <f t="shared" si="92"/>
        <v>0</v>
      </c>
      <c r="H103" s="245"/>
      <c r="I103" s="237">
        <v>0</v>
      </c>
      <c r="J103" s="238">
        <v>0</v>
      </c>
      <c r="K103" s="238">
        <v>0</v>
      </c>
      <c r="L103" s="245"/>
      <c r="M103" s="237">
        <v>0</v>
      </c>
      <c r="N103" s="238">
        <v>0</v>
      </c>
      <c r="O103" s="238">
        <v>0</v>
      </c>
      <c r="P103" s="245"/>
      <c r="Q103" s="237">
        <v>0</v>
      </c>
      <c r="R103" s="238">
        <v>0</v>
      </c>
      <c r="S103" s="238">
        <v>0</v>
      </c>
      <c r="T103" s="245"/>
      <c r="U103" s="237">
        <v>0</v>
      </c>
      <c r="V103" s="238">
        <v>0</v>
      </c>
      <c r="W103" s="238">
        <v>0</v>
      </c>
      <c r="X103" s="245"/>
      <c r="Y103" s="237">
        <v>0</v>
      </c>
      <c r="Z103" s="238">
        <v>0</v>
      </c>
      <c r="AA103" s="238">
        <v>0</v>
      </c>
      <c r="AB103" s="245"/>
      <c r="AC103" s="237">
        <v>0</v>
      </c>
      <c r="AD103" s="238">
        <v>0</v>
      </c>
      <c r="AE103" s="238">
        <v>0</v>
      </c>
      <c r="AF103" s="245"/>
      <c r="AG103" s="237">
        <v>0</v>
      </c>
      <c r="AH103" s="238">
        <v>0</v>
      </c>
      <c r="AI103" s="238">
        <v>0</v>
      </c>
      <c r="AJ103" s="245"/>
      <c r="AK103" s="237">
        <v>0</v>
      </c>
      <c r="AL103" s="238">
        <v>0</v>
      </c>
      <c r="AM103" s="238">
        <v>0</v>
      </c>
      <c r="AN103" s="245"/>
      <c r="AO103" s="237">
        <v>0</v>
      </c>
      <c r="AP103" s="238">
        <v>0</v>
      </c>
      <c r="AQ103" s="238">
        <v>0</v>
      </c>
      <c r="AR103" s="245"/>
      <c r="AS103" s="237">
        <v>0</v>
      </c>
      <c r="AT103" s="238">
        <v>0</v>
      </c>
      <c r="AU103" s="238">
        <v>0</v>
      </c>
    </row>
    <row r="104" spans="2:47" x14ac:dyDescent="0.2">
      <c r="B104" s="94">
        <v>2130</v>
      </c>
      <c r="C104" s="148"/>
      <c r="D104" s="96" t="s">
        <v>114</v>
      </c>
      <c r="E104" s="237">
        <f t="shared" si="92"/>
        <v>0</v>
      </c>
      <c r="F104" s="238">
        <f t="shared" si="92"/>
        <v>0</v>
      </c>
      <c r="G104" s="238">
        <f t="shared" si="92"/>
        <v>0</v>
      </c>
      <c r="H104" s="245"/>
      <c r="I104" s="237">
        <v>0</v>
      </c>
      <c r="J104" s="238">
        <v>0</v>
      </c>
      <c r="K104" s="238">
        <v>0</v>
      </c>
      <c r="L104" s="245"/>
      <c r="M104" s="237">
        <v>0</v>
      </c>
      <c r="N104" s="238">
        <v>0</v>
      </c>
      <c r="O104" s="238">
        <v>0</v>
      </c>
      <c r="P104" s="245"/>
      <c r="Q104" s="237">
        <v>0</v>
      </c>
      <c r="R104" s="238">
        <v>0</v>
      </c>
      <c r="S104" s="238">
        <v>0</v>
      </c>
      <c r="T104" s="245"/>
      <c r="U104" s="237">
        <v>0</v>
      </c>
      <c r="V104" s="238">
        <v>0</v>
      </c>
      <c r="W104" s="238">
        <v>0</v>
      </c>
      <c r="X104" s="245"/>
      <c r="Y104" s="237">
        <v>0</v>
      </c>
      <c r="Z104" s="238">
        <v>0</v>
      </c>
      <c r="AA104" s="238">
        <v>0</v>
      </c>
      <c r="AB104" s="245"/>
      <c r="AC104" s="237">
        <v>0</v>
      </c>
      <c r="AD104" s="238">
        <v>0</v>
      </c>
      <c r="AE104" s="238">
        <v>0</v>
      </c>
      <c r="AF104" s="245"/>
      <c r="AG104" s="237">
        <v>0</v>
      </c>
      <c r="AH104" s="238">
        <v>0</v>
      </c>
      <c r="AI104" s="238">
        <v>0</v>
      </c>
      <c r="AJ104" s="245"/>
      <c r="AK104" s="237">
        <v>0</v>
      </c>
      <c r="AL104" s="238">
        <v>0</v>
      </c>
      <c r="AM104" s="238">
        <v>0</v>
      </c>
      <c r="AN104" s="245"/>
      <c r="AO104" s="237">
        <v>0</v>
      </c>
      <c r="AP104" s="238">
        <v>0</v>
      </c>
      <c r="AQ104" s="238">
        <v>0</v>
      </c>
      <c r="AR104" s="245"/>
      <c r="AS104" s="237">
        <v>0</v>
      </c>
      <c r="AT104" s="238">
        <v>0</v>
      </c>
      <c r="AU104" s="238">
        <v>0</v>
      </c>
    </row>
    <row r="105" spans="2:47" x14ac:dyDescent="0.2">
      <c r="B105" s="94">
        <v>2140</v>
      </c>
      <c r="C105" s="148"/>
      <c r="D105" s="96" t="s">
        <v>115</v>
      </c>
      <c r="E105" s="237">
        <f t="shared" si="92"/>
        <v>0</v>
      </c>
      <c r="F105" s="238">
        <f t="shared" si="92"/>
        <v>0</v>
      </c>
      <c r="G105" s="238">
        <f t="shared" si="92"/>
        <v>0</v>
      </c>
      <c r="H105" s="245"/>
      <c r="I105" s="237">
        <v>0</v>
      </c>
      <c r="J105" s="238">
        <v>0</v>
      </c>
      <c r="K105" s="238">
        <v>0</v>
      </c>
      <c r="L105" s="245"/>
      <c r="M105" s="237">
        <v>0</v>
      </c>
      <c r="N105" s="238">
        <v>0</v>
      </c>
      <c r="O105" s="238">
        <v>0</v>
      </c>
      <c r="P105" s="245"/>
      <c r="Q105" s="237">
        <v>0</v>
      </c>
      <c r="R105" s="238">
        <v>0</v>
      </c>
      <c r="S105" s="238">
        <v>0</v>
      </c>
      <c r="T105" s="245"/>
      <c r="U105" s="237">
        <v>0</v>
      </c>
      <c r="V105" s="238">
        <v>0</v>
      </c>
      <c r="W105" s="238">
        <v>0</v>
      </c>
      <c r="X105" s="245"/>
      <c r="Y105" s="237">
        <v>0</v>
      </c>
      <c r="Z105" s="238">
        <v>0</v>
      </c>
      <c r="AA105" s="238">
        <v>0</v>
      </c>
      <c r="AB105" s="245"/>
      <c r="AC105" s="237">
        <v>0</v>
      </c>
      <c r="AD105" s="238">
        <v>0</v>
      </c>
      <c r="AE105" s="238">
        <v>0</v>
      </c>
      <c r="AF105" s="245"/>
      <c r="AG105" s="237">
        <v>0</v>
      </c>
      <c r="AH105" s="238">
        <v>0</v>
      </c>
      <c r="AI105" s="238">
        <v>0</v>
      </c>
      <c r="AJ105" s="245"/>
      <c r="AK105" s="237">
        <v>0</v>
      </c>
      <c r="AL105" s="238">
        <v>0</v>
      </c>
      <c r="AM105" s="238">
        <v>0</v>
      </c>
      <c r="AN105" s="245"/>
      <c r="AO105" s="237">
        <v>0</v>
      </c>
      <c r="AP105" s="238">
        <v>0</v>
      </c>
      <c r="AQ105" s="238">
        <v>0</v>
      </c>
      <c r="AR105" s="245"/>
      <c r="AS105" s="237">
        <v>0</v>
      </c>
      <c r="AT105" s="238">
        <v>0</v>
      </c>
      <c r="AU105" s="238">
        <v>0</v>
      </c>
    </row>
    <row r="106" spans="2:47" x14ac:dyDescent="0.2">
      <c r="B106" s="94">
        <v>2150</v>
      </c>
      <c r="C106" s="148"/>
      <c r="D106" s="96" t="s">
        <v>116</v>
      </c>
      <c r="E106" s="237">
        <f t="shared" si="92"/>
        <v>0</v>
      </c>
      <c r="F106" s="238">
        <f t="shared" si="92"/>
        <v>0</v>
      </c>
      <c r="G106" s="238">
        <f t="shared" si="92"/>
        <v>0</v>
      </c>
      <c r="H106" s="245"/>
      <c r="I106" s="237">
        <v>0</v>
      </c>
      <c r="J106" s="238">
        <v>0</v>
      </c>
      <c r="K106" s="238">
        <v>0</v>
      </c>
      <c r="L106" s="245"/>
      <c r="M106" s="237">
        <v>0</v>
      </c>
      <c r="N106" s="238">
        <v>0</v>
      </c>
      <c r="O106" s="238">
        <v>0</v>
      </c>
      <c r="P106" s="245"/>
      <c r="Q106" s="237">
        <v>0</v>
      </c>
      <c r="R106" s="238">
        <v>0</v>
      </c>
      <c r="S106" s="238">
        <v>0</v>
      </c>
      <c r="T106" s="245"/>
      <c r="U106" s="237">
        <v>0</v>
      </c>
      <c r="V106" s="238">
        <v>0</v>
      </c>
      <c r="W106" s="238">
        <v>0</v>
      </c>
      <c r="X106" s="245"/>
      <c r="Y106" s="237">
        <v>0</v>
      </c>
      <c r="Z106" s="238">
        <v>0</v>
      </c>
      <c r="AA106" s="238">
        <v>0</v>
      </c>
      <c r="AB106" s="245"/>
      <c r="AC106" s="237">
        <v>0</v>
      </c>
      <c r="AD106" s="238">
        <v>0</v>
      </c>
      <c r="AE106" s="238">
        <v>0</v>
      </c>
      <c r="AF106" s="245"/>
      <c r="AG106" s="237">
        <v>0</v>
      </c>
      <c r="AH106" s="238">
        <v>0</v>
      </c>
      <c r="AI106" s="238">
        <v>0</v>
      </c>
      <c r="AJ106" s="245"/>
      <c r="AK106" s="237">
        <v>0</v>
      </c>
      <c r="AL106" s="238">
        <v>0</v>
      </c>
      <c r="AM106" s="238">
        <v>0</v>
      </c>
      <c r="AN106" s="245"/>
      <c r="AO106" s="237">
        <v>0</v>
      </c>
      <c r="AP106" s="238">
        <v>0</v>
      </c>
      <c r="AQ106" s="238">
        <v>0</v>
      </c>
      <c r="AR106" s="245"/>
      <c r="AS106" s="237">
        <v>0</v>
      </c>
      <c r="AT106" s="238">
        <v>0</v>
      </c>
      <c r="AU106" s="238">
        <v>0</v>
      </c>
    </row>
    <row r="107" spans="2:47" x14ac:dyDescent="0.2">
      <c r="B107" s="94">
        <v>2160</v>
      </c>
      <c r="C107" s="148"/>
      <c r="D107" s="96" t="s">
        <v>117</v>
      </c>
      <c r="E107" s="237">
        <f t="shared" si="92"/>
        <v>0</v>
      </c>
      <c r="F107" s="238">
        <f t="shared" si="92"/>
        <v>0</v>
      </c>
      <c r="G107" s="238">
        <f t="shared" si="92"/>
        <v>0</v>
      </c>
      <c r="H107" s="245"/>
      <c r="I107" s="237">
        <v>0</v>
      </c>
      <c r="J107" s="238">
        <v>0</v>
      </c>
      <c r="K107" s="238">
        <v>0</v>
      </c>
      <c r="L107" s="245"/>
      <c r="M107" s="237">
        <v>0</v>
      </c>
      <c r="N107" s="238">
        <v>0</v>
      </c>
      <c r="O107" s="238">
        <v>0</v>
      </c>
      <c r="P107" s="245"/>
      <c r="Q107" s="237">
        <v>0</v>
      </c>
      <c r="R107" s="238">
        <v>0</v>
      </c>
      <c r="S107" s="238">
        <v>0</v>
      </c>
      <c r="T107" s="245"/>
      <c r="U107" s="237">
        <v>0</v>
      </c>
      <c r="V107" s="238">
        <v>0</v>
      </c>
      <c r="W107" s="238">
        <v>0</v>
      </c>
      <c r="X107" s="245"/>
      <c r="Y107" s="237">
        <v>0</v>
      </c>
      <c r="Z107" s="238">
        <v>0</v>
      </c>
      <c r="AA107" s="238">
        <v>0</v>
      </c>
      <c r="AB107" s="245"/>
      <c r="AC107" s="237">
        <v>0</v>
      </c>
      <c r="AD107" s="238">
        <v>0</v>
      </c>
      <c r="AE107" s="238">
        <v>0</v>
      </c>
      <c r="AF107" s="245"/>
      <c r="AG107" s="237">
        <v>0</v>
      </c>
      <c r="AH107" s="238">
        <v>0</v>
      </c>
      <c r="AI107" s="238">
        <v>0</v>
      </c>
      <c r="AJ107" s="245"/>
      <c r="AK107" s="237">
        <v>0</v>
      </c>
      <c r="AL107" s="238">
        <v>0</v>
      </c>
      <c r="AM107" s="238">
        <v>0</v>
      </c>
      <c r="AN107" s="245"/>
      <c r="AO107" s="237">
        <v>0</v>
      </c>
      <c r="AP107" s="238">
        <v>0</v>
      </c>
      <c r="AQ107" s="238">
        <v>0</v>
      </c>
      <c r="AR107" s="245"/>
      <c r="AS107" s="237">
        <v>0</v>
      </c>
      <c r="AT107" s="238">
        <v>0</v>
      </c>
      <c r="AU107" s="238">
        <v>0</v>
      </c>
    </row>
    <row r="108" spans="2:47" x14ac:dyDescent="0.2">
      <c r="B108" s="94">
        <v>2170</v>
      </c>
      <c r="C108" s="148"/>
      <c r="D108" s="96" t="s">
        <v>118</v>
      </c>
      <c r="E108" s="237">
        <f t="shared" si="92"/>
        <v>0</v>
      </c>
      <c r="F108" s="238">
        <f t="shared" si="92"/>
        <v>0</v>
      </c>
      <c r="G108" s="238">
        <f t="shared" si="92"/>
        <v>0</v>
      </c>
      <c r="H108" s="245"/>
      <c r="I108" s="237">
        <v>0</v>
      </c>
      <c r="J108" s="238">
        <v>0</v>
      </c>
      <c r="K108" s="238">
        <v>0</v>
      </c>
      <c r="L108" s="245"/>
      <c r="M108" s="237">
        <v>0</v>
      </c>
      <c r="N108" s="238">
        <v>0</v>
      </c>
      <c r="O108" s="238">
        <v>0</v>
      </c>
      <c r="P108" s="245"/>
      <c r="Q108" s="237">
        <v>0</v>
      </c>
      <c r="R108" s="238">
        <v>0</v>
      </c>
      <c r="S108" s="238">
        <v>0</v>
      </c>
      <c r="T108" s="245"/>
      <c r="U108" s="237">
        <v>0</v>
      </c>
      <c r="V108" s="238">
        <v>0</v>
      </c>
      <c r="W108" s="238">
        <v>0</v>
      </c>
      <c r="X108" s="245"/>
      <c r="Y108" s="237">
        <v>0</v>
      </c>
      <c r="Z108" s="238">
        <v>0</v>
      </c>
      <c r="AA108" s="238">
        <v>0</v>
      </c>
      <c r="AB108" s="245"/>
      <c r="AC108" s="237">
        <v>0</v>
      </c>
      <c r="AD108" s="238">
        <v>0</v>
      </c>
      <c r="AE108" s="238">
        <v>0</v>
      </c>
      <c r="AF108" s="245"/>
      <c r="AG108" s="237">
        <v>0</v>
      </c>
      <c r="AH108" s="238">
        <v>0</v>
      </c>
      <c r="AI108" s="238">
        <v>0</v>
      </c>
      <c r="AJ108" s="245"/>
      <c r="AK108" s="237">
        <v>0</v>
      </c>
      <c r="AL108" s="238">
        <v>0</v>
      </c>
      <c r="AM108" s="238">
        <v>0</v>
      </c>
      <c r="AN108" s="245"/>
      <c r="AO108" s="237">
        <v>0</v>
      </c>
      <c r="AP108" s="238">
        <v>0</v>
      </c>
      <c r="AQ108" s="238">
        <v>0</v>
      </c>
      <c r="AR108" s="245"/>
      <c r="AS108" s="237">
        <v>0</v>
      </c>
      <c r="AT108" s="238">
        <v>0</v>
      </c>
      <c r="AU108" s="238">
        <v>0</v>
      </c>
    </row>
    <row r="109" spans="2:47" x14ac:dyDescent="0.2">
      <c r="B109" s="94">
        <v>2190</v>
      </c>
      <c r="C109" s="148"/>
      <c r="D109" s="96" t="s">
        <v>119</v>
      </c>
      <c r="E109" s="237">
        <f t="shared" si="92"/>
        <v>0</v>
      </c>
      <c r="F109" s="238">
        <f t="shared" si="92"/>
        <v>0</v>
      </c>
      <c r="G109" s="238">
        <f t="shared" si="92"/>
        <v>0</v>
      </c>
      <c r="H109" s="245"/>
      <c r="I109" s="237">
        <v>0</v>
      </c>
      <c r="J109" s="238">
        <v>0</v>
      </c>
      <c r="K109" s="238">
        <v>0</v>
      </c>
      <c r="L109" s="245"/>
      <c r="M109" s="237">
        <v>0</v>
      </c>
      <c r="N109" s="238">
        <v>0</v>
      </c>
      <c r="O109" s="238">
        <v>0</v>
      </c>
      <c r="P109" s="245"/>
      <c r="Q109" s="237">
        <v>0</v>
      </c>
      <c r="R109" s="238">
        <v>0</v>
      </c>
      <c r="S109" s="238">
        <v>0</v>
      </c>
      <c r="T109" s="245"/>
      <c r="U109" s="237">
        <v>0</v>
      </c>
      <c r="V109" s="238">
        <v>0</v>
      </c>
      <c r="W109" s="238">
        <v>0</v>
      </c>
      <c r="X109" s="245"/>
      <c r="Y109" s="237">
        <v>0</v>
      </c>
      <c r="Z109" s="238">
        <v>0</v>
      </c>
      <c r="AA109" s="238">
        <v>0</v>
      </c>
      <c r="AB109" s="245"/>
      <c r="AC109" s="237">
        <v>0</v>
      </c>
      <c r="AD109" s="238">
        <v>0</v>
      </c>
      <c r="AE109" s="238">
        <v>0</v>
      </c>
      <c r="AF109" s="245"/>
      <c r="AG109" s="237">
        <v>0</v>
      </c>
      <c r="AH109" s="238">
        <v>0</v>
      </c>
      <c r="AI109" s="238">
        <v>0</v>
      </c>
      <c r="AJ109" s="245"/>
      <c r="AK109" s="237">
        <v>0</v>
      </c>
      <c r="AL109" s="238">
        <v>0</v>
      </c>
      <c r="AM109" s="238">
        <v>0</v>
      </c>
      <c r="AN109" s="245"/>
      <c r="AO109" s="237">
        <v>0</v>
      </c>
      <c r="AP109" s="238">
        <v>0</v>
      </c>
      <c r="AQ109" s="238">
        <v>0</v>
      </c>
      <c r="AR109" s="245"/>
      <c r="AS109" s="237">
        <v>0</v>
      </c>
      <c r="AT109" s="238">
        <v>0</v>
      </c>
      <c r="AU109" s="238">
        <v>0</v>
      </c>
    </row>
    <row r="110" spans="2:47" x14ac:dyDescent="0.2">
      <c r="B110" s="94"/>
      <c r="C110" s="148"/>
      <c r="D110" s="96"/>
      <c r="E110" s="235"/>
      <c r="F110" s="236"/>
      <c r="G110" s="236"/>
      <c r="H110" s="245"/>
      <c r="I110" s="235"/>
      <c r="J110" s="236"/>
      <c r="K110" s="236"/>
      <c r="L110" s="245"/>
      <c r="M110" s="235"/>
      <c r="N110" s="236"/>
      <c r="O110" s="236"/>
      <c r="P110" s="245"/>
      <c r="Q110" s="235"/>
      <c r="R110" s="236"/>
      <c r="S110" s="236"/>
      <c r="T110" s="245"/>
      <c r="U110" s="235"/>
      <c r="V110" s="236"/>
      <c r="W110" s="236"/>
      <c r="X110" s="245"/>
      <c r="Y110" s="235"/>
      <c r="Z110" s="236"/>
      <c r="AA110" s="236"/>
      <c r="AB110" s="245"/>
      <c r="AC110" s="235"/>
      <c r="AD110" s="236"/>
      <c r="AE110" s="236"/>
      <c r="AF110" s="245"/>
      <c r="AG110" s="235"/>
      <c r="AH110" s="236"/>
      <c r="AI110" s="236"/>
      <c r="AJ110" s="245"/>
      <c r="AK110" s="235"/>
      <c r="AL110" s="236"/>
      <c r="AM110" s="236"/>
      <c r="AN110" s="245"/>
      <c r="AO110" s="235"/>
      <c r="AP110" s="236"/>
      <c r="AQ110" s="236"/>
      <c r="AR110" s="245"/>
      <c r="AS110" s="235"/>
      <c r="AT110" s="236"/>
      <c r="AU110" s="236"/>
    </row>
    <row r="111" spans="2:47" x14ac:dyDescent="0.2">
      <c r="B111" s="94">
        <v>2100</v>
      </c>
      <c r="C111" s="148"/>
      <c r="D111" s="97" t="s">
        <v>120</v>
      </c>
      <c r="E111" s="241">
        <f>SUM(E102:E109)</f>
        <v>0</v>
      </c>
      <c r="F111" s="242">
        <f>SUM(F102:F109)</f>
        <v>0</v>
      </c>
      <c r="G111" s="242">
        <f>SUM(G102:G109)</f>
        <v>0</v>
      </c>
      <c r="H111" s="245"/>
      <c r="I111" s="241">
        <f t="shared" ref="I111:K111" si="93">SUM(I102:I109)</f>
        <v>0</v>
      </c>
      <c r="J111" s="242">
        <f t="shared" si="93"/>
        <v>0</v>
      </c>
      <c r="K111" s="242">
        <f t="shared" si="93"/>
        <v>0</v>
      </c>
      <c r="L111" s="245"/>
      <c r="M111" s="241">
        <f t="shared" ref="M111:O111" si="94">SUM(M102:M109)</f>
        <v>0</v>
      </c>
      <c r="N111" s="242">
        <f t="shared" si="94"/>
        <v>0</v>
      </c>
      <c r="O111" s="242">
        <f t="shared" si="94"/>
        <v>0</v>
      </c>
      <c r="P111" s="245"/>
      <c r="Q111" s="241">
        <f t="shared" ref="Q111:S111" si="95">SUM(Q102:Q109)</f>
        <v>0</v>
      </c>
      <c r="R111" s="242">
        <f t="shared" si="95"/>
        <v>0</v>
      </c>
      <c r="S111" s="242">
        <f t="shared" si="95"/>
        <v>0</v>
      </c>
      <c r="T111" s="245"/>
      <c r="U111" s="241">
        <f t="shared" ref="U111:W111" si="96">SUM(U102:U109)</f>
        <v>0</v>
      </c>
      <c r="V111" s="242">
        <f t="shared" si="96"/>
        <v>0</v>
      </c>
      <c r="W111" s="242">
        <f t="shared" si="96"/>
        <v>0</v>
      </c>
      <c r="X111" s="245"/>
      <c r="Y111" s="241">
        <f t="shared" ref="Y111:AA111" si="97">SUM(Y102:Y109)</f>
        <v>0</v>
      </c>
      <c r="Z111" s="242">
        <f t="shared" si="97"/>
        <v>0</v>
      </c>
      <c r="AA111" s="242">
        <f t="shared" si="97"/>
        <v>0</v>
      </c>
      <c r="AB111" s="245"/>
      <c r="AC111" s="241">
        <f>SUM(AC102:AC109)</f>
        <v>0</v>
      </c>
      <c r="AD111" s="242">
        <f>SUM(AD102:AD109)</f>
        <v>0</v>
      </c>
      <c r="AE111" s="242">
        <f>SUM(AE102:AE109)</f>
        <v>0</v>
      </c>
      <c r="AF111" s="245"/>
      <c r="AG111" s="241">
        <f>SUM(AG102:AG109)</f>
        <v>0</v>
      </c>
      <c r="AH111" s="242">
        <f>SUM(AH102:AH109)</f>
        <v>0</v>
      </c>
      <c r="AI111" s="242">
        <f>SUM(AI102:AI109)</f>
        <v>0</v>
      </c>
      <c r="AJ111" s="245"/>
      <c r="AK111" s="241">
        <f>SUM(AK102:AK109)</f>
        <v>0</v>
      </c>
      <c r="AL111" s="242">
        <f>SUM(AL102:AL109)</f>
        <v>0</v>
      </c>
      <c r="AM111" s="242">
        <f>SUM(AM102:AM109)</f>
        <v>0</v>
      </c>
      <c r="AN111" s="245"/>
      <c r="AO111" s="241">
        <f>SUM(AO102:AO109)</f>
        <v>0</v>
      </c>
      <c r="AP111" s="242">
        <f>SUM(AP102:AP109)</f>
        <v>0</v>
      </c>
      <c r="AQ111" s="242">
        <f>SUM(AQ102:AQ109)</f>
        <v>0</v>
      </c>
      <c r="AR111" s="245"/>
      <c r="AS111" s="241">
        <f>SUM(AS102:AS109)</f>
        <v>0</v>
      </c>
      <c r="AT111" s="242">
        <f>SUM(AT102:AT109)</f>
        <v>0</v>
      </c>
      <c r="AU111" s="242">
        <f>SUM(AU102:AU109)</f>
        <v>0</v>
      </c>
    </row>
    <row r="112" spans="2:47" x14ac:dyDescent="0.2">
      <c r="B112" s="94"/>
      <c r="C112" s="148"/>
      <c r="D112" s="37"/>
      <c r="E112" s="235"/>
      <c r="F112" s="236"/>
      <c r="G112" s="236"/>
      <c r="H112" s="245"/>
      <c r="I112" s="235"/>
      <c r="J112" s="236"/>
      <c r="K112" s="236"/>
      <c r="L112" s="245"/>
      <c r="M112" s="235"/>
      <c r="N112" s="236"/>
      <c r="O112" s="236"/>
      <c r="P112" s="245"/>
      <c r="Q112" s="235"/>
      <c r="R112" s="236"/>
      <c r="S112" s="236"/>
      <c r="T112" s="245"/>
      <c r="U112" s="235"/>
      <c r="V112" s="236"/>
      <c r="W112" s="236"/>
      <c r="X112" s="245"/>
      <c r="Y112" s="235"/>
      <c r="Z112" s="236"/>
      <c r="AA112" s="236"/>
      <c r="AB112" s="245"/>
      <c r="AC112" s="235"/>
      <c r="AD112" s="236"/>
      <c r="AE112" s="236"/>
      <c r="AF112" s="245"/>
      <c r="AG112" s="235"/>
      <c r="AH112" s="236"/>
      <c r="AI112" s="236"/>
      <c r="AJ112" s="245"/>
      <c r="AK112" s="235"/>
      <c r="AL112" s="236"/>
      <c r="AM112" s="236"/>
      <c r="AN112" s="245"/>
      <c r="AO112" s="235"/>
      <c r="AP112" s="236"/>
      <c r="AQ112" s="236"/>
      <c r="AR112" s="245"/>
      <c r="AS112" s="235"/>
      <c r="AT112" s="236"/>
      <c r="AU112" s="236"/>
    </row>
    <row r="113" spans="2:47" x14ac:dyDescent="0.2">
      <c r="B113" s="94"/>
      <c r="C113" s="36" t="s">
        <v>121</v>
      </c>
      <c r="E113" s="237"/>
      <c r="F113" s="238"/>
      <c r="G113" s="238"/>
      <c r="H113" s="245"/>
      <c r="I113" s="237"/>
      <c r="J113" s="238"/>
      <c r="K113" s="238"/>
      <c r="L113" s="245"/>
      <c r="M113" s="237"/>
      <c r="N113" s="238"/>
      <c r="O113" s="238"/>
      <c r="P113" s="245"/>
      <c r="Q113" s="237"/>
      <c r="R113" s="238"/>
      <c r="S113" s="238"/>
      <c r="T113" s="245"/>
      <c r="U113" s="237"/>
      <c r="V113" s="238"/>
      <c r="W113" s="238"/>
      <c r="X113" s="245"/>
      <c r="Y113" s="237"/>
      <c r="Z113" s="238"/>
      <c r="AA113" s="238"/>
      <c r="AB113" s="245"/>
      <c r="AC113" s="237"/>
      <c r="AD113" s="238"/>
      <c r="AE113" s="238"/>
      <c r="AF113" s="245"/>
      <c r="AG113" s="237"/>
      <c r="AH113" s="238"/>
      <c r="AI113" s="238"/>
      <c r="AJ113" s="245"/>
      <c r="AK113" s="237"/>
      <c r="AL113" s="238"/>
      <c r="AM113" s="238"/>
      <c r="AN113" s="245"/>
      <c r="AO113" s="237"/>
      <c r="AP113" s="238"/>
      <c r="AQ113" s="238"/>
      <c r="AR113" s="245"/>
      <c r="AS113" s="237"/>
      <c r="AT113" s="238"/>
      <c r="AU113" s="238"/>
    </row>
    <row r="114" spans="2:47" x14ac:dyDescent="0.2">
      <c r="B114" s="94">
        <v>2210</v>
      </c>
      <c r="C114" s="148"/>
      <c r="D114" s="96" t="s">
        <v>122</v>
      </c>
      <c r="E114" s="237">
        <f t="shared" ref="E114:G119" si="98">+I114+M114+Q114+U114+Y114+AC114+AG114+AK114+AO114+AS114</f>
        <v>0</v>
      </c>
      <c r="F114" s="238">
        <f t="shared" si="98"/>
        <v>0</v>
      </c>
      <c r="G114" s="238">
        <f t="shared" si="98"/>
        <v>0</v>
      </c>
      <c r="H114" s="245"/>
      <c r="I114" s="237">
        <v>0</v>
      </c>
      <c r="J114" s="238">
        <v>0</v>
      </c>
      <c r="K114" s="238">
        <v>0</v>
      </c>
      <c r="L114" s="245"/>
      <c r="M114" s="237">
        <v>0</v>
      </c>
      <c r="N114" s="238">
        <v>0</v>
      </c>
      <c r="O114" s="238">
        <v>0</v>
      </c>
      <c r="P114" s="245"/>
      <c r="Q114" s="237">
        <v>0</v>
      </c>
      <c r="R114" s="238">
        <v>0</v>
      </c>
      <c r="S114" s="238">
        <v>0</v>
      </c>
      <c r="T114" s="245"/>
      <c r="U114" s="237">
        <v>0</v>
      </c>
      <c r="V114" s="238">
        <v>0</v>
      </c>
      <c r="W114" s="238">
        <v>0</v>
      </c>
      <c r="X114" s="245"/>
      <c r="Y114" s="237">
        <v>0</v>
      </c>
      <c r="Z114" s="238">
        <v>0</v>
      </c>
      <c r="AA114" s="238">
        <v>0</v>
      </c>
      <c r="AB114" s="245"/>
      <c r="AC114" s="237">
        <v>0</v>
      </c>
      <c r="AD114" s="238">
        <v>0</v>
      </c>
      <c r="AE114" s="238">
        <v>0</v>
      </c>
      <c r="AF114" s="245"/>
      <c r="AG114" s="237">
        <v>0</v>
      </c>
      <c r="AH114" s="238">
        <v>0</v>
      </c>
      <c r="AI114" s="238">
        <v>0</v>
      </c>
      <c r="AJ114" s="245"/>
      <c r="AK114" s="237">
        <v>0</v>
      </c>
      <c r="AL114" s="238">
        <v>0</v>
      </c>
      <c r="AM114" s="238">
        <v>0</v>
      </c>
      <c r="AN114" s="245"/>
      <c r="AO114" s="237">
        <v>0</v>
      </c>
      <c r="AP114" s="238">
        <v>0</v>
      </c>
      <c r="AQ114" s="238">
        <v>0</v>
      </c>
      <c r="AR114" s="245"/>
      <c r="AS114" s="237">
        <v>0</v>
      </c>
      <c r="AT114" s="238">
        <v>0</v>
      </c>
      <c r="AU114" s="238">
        <v>0</v>
      </c>
    </row>
    <row r="115" spans="2:47" x14ac:dyDescent="0.2">
      <c r="B115" s="94">
        <v>2220</v>
      </c>
      <c r="C115" s="148"/>
      <c r="D115" s="96" t="s">
        <v>123</v>
      </c>
      <c r="E115" s="237">
        <f t="shared" si="98"/>
        <v>0</v>
      </c>
      <c r="F115" s="238">
        <f t="shared" si="98"/>
        <v>0</v>
      </c>
      <c r="G115" s="238">
        <f t="shared" si="98"/>
        <v>0</v>
      </c>
      <c r="H115" s="245"/>
      <c r="I115" s="237">
        <v>0</v>
      </c>
      <c r="J115" s="238">
        <v>0</v>
      </c>
      <c r="K115" s="238">
        <v>0</v>
      </c>
      <c r="L115" s="245"/>
      <c r="M115" s="237">
        <v>0</v>
      </c>
      <c r="N115" s="238">
        <v>0</v>
      </c>
      <c r="O115" s="238">
        <v>0</v>
      </c>
      <c r="P115" s="245"/>
      <c r="Q115" s="237">
        <v>0</v>
      </c>
      <c r="R115" s="238">
        <v>0</v>
      </c>
      <c r="S115" s="238">
        <v>0</v>
      </c>
      <c r="T115" s="245"/>
      <c r="U115" s="237">
        <v>0</v>
      </c>
      <c r="V115" s="238">
        <v>0</v>
      </c>
      <c r="W115" s="238">
        <v>0</v>
      </c>
      <c r="X115" s="245"/>
      <c r="Y115" s="237">
        <v>0</v>
      </c>
      <c r="Z115" s="238">
        <v>0</v>
      </c>
      <c r="AA115" s="238">
        <v>0</v>
      </c>
      <c r="AB115" s="245"/>
      <c r="AC115" s="237">
        <v>0</v>
      </c>
      <c r="AD115" s="238">
        <v>0</v>
      </c>
      <c r="AE115" s="238">
        <v>0</v>
      </c>
      <c r="AF115" s="245"/>
      <c r="AG115" s="237">
        <v>0</v>
      </c>
      <c r="AH115" s="238">
        <v>0</v>
      </c>
      <c r="AI115" s="238">
        <v>0</v>
      </c>
      <c r="AJ115" s="245"/>
      <c r="AK115" s="237">
        <v>0</v>
      </c>
      <c r="AL115" s="238">
        <v>0</v>
      </c>
      <c r="AM115" s="238">
        <v>0</v>
      </c>
      <c r="AN115" s="245"/>
      <c r="AO115" s="237">
        <v>0</v>
      </c>
      <c r="AP115" s="238">
        <v>0</v>
      </c>
      <c r="AQ115" s="238">
        <v>0</v>
      </c>
      <c r="AR115" s="245"/>
      <c r="AS115" s="237">
        <v>0</v>
      </c>
      <c r="AT115" s="238">
        <v>0</v>
      </c>
      <c r="AU115" s="238">
        <v>0</v>
      </c>
    </row>
    <row r="116" spans="2:47" x14ac:dyDescent="0.2">
      <c r="B116" s="94">
        <v>2230</v>
      </c>
      <c r="C116" s="148"/>
      <c r="D116" s="96" t="s">
        <v>124</v>
      </c>
      <c r="E116" s="237">
        <f t="shared" si="98"/>
        <v>0</v>
      </c>
      <c r="F116" s="238">
        <f t="shared" si="98"/>
        <v>0</v>
      </c>
      <c r="G116" s="238">
        <f t="shared" si="98"/>
        <v>0</v>
      </c>
      <c r="H116" s="245"/>
      <c r="I116" s="237">
        <v>0</v>
      </c>
      <c r="J116" s="238">
        <v>0</v>
      </c>
      <c r="K116" s="238">
        <v>0</v>
      </c>
      <c r="L116" s="245"/>
      <c r="M116" s="237">
        <v>0</v>
      </c>
      <c r="N116" s="238">
        <v>0</v>
      </c>
      <c r="O116" s="238">
        <v>0</v>
      </c>
      <c r="P116" s="245"/>
      <c r="Q116" s="237">
        <v>0</v>
      </c>
      <c r="R116" s="238">
        <v>0</v>
      </c>
      <c r="S116" s="238">
        <v>0</v>
      </c>
      <c r="T116" s="245"/>
      <c r="U116" s="237">
        <v>0</v>
      </c>
      <c r="V116" s="238">
        <v>0</v>
      </c>
      <c r="W116" s="238">
        <v>0</v>
      </c>
      <c r="X116" s="245"/>
      <c r="Y116" s="237">
        <v>0</v>
      </c>
      <c r="Z116" s="238">
        <v>0</v>
      </c>
      <c r="AA116" s="238">
        <v>0</v>
      </c>
      <c r="AB116" s="245"/>
      <c r="AC116" s="237">
        <v>0</v>
      </c>
      <c r="AD116" s="238">
        <v>0</v>
      </c>
      <c r="AE116" s="238">
        <v>0</v>
      </c>
      <c r="AF116" s="245"/>
      <c r="AG116" s="237">
        <v>0</v>
      </c>
      <c r="AH116" s="238">
        <v>0</v>
      </c>
      <c r="AI116" s="238">
        <v>0</v>
      </c>
      <c r="AJ116" s="245"/>
      <c r="AK116" s="237">
        <v>0</v>
      </c>
      <c r="AL116" s="238">
        <v>0</v>
      </c>
      <c r="AM116" s="238">
        <v>0</v>
      </c>
      <c r="AN116" s="245"/>
      <c r="AO116" s="237">
        <v>0</v>
      </c>
      <c r="AP116" s="238">
        <v>0</v>
      </c>
      <c r="AQ116" s="238">
        <v>0</v>
      </c>
      <c r="AR116" s="245"/>
      <c r="AS116" s="237">
        <v>0</v>
      </c>
      <c r="AT116" s="238">
        <v>0</v>
      </c>
      <c r="AU116" s="238">
        <v>0</v>
      </c>
    </row>
    <row r="117" spans="2:47" x14ac:dyDescent="0.2">
      <c r="B117" s="94">
        <v>2240</v>
      </c>
      <c r="C117" s="148"/>
      <c r="D117" s="96" t="s">
        <v>125</v>
      </c>
      <c r="E117" s="237">
        <f t="shared" si="98"/>
        <v>0</v>
      </c>
      <c r="F117" s="238">
        <f t="shared" si="98"/>
        <v>0</v>
      </c>
      <c r="G117" s="238">
        <f t="shared" si="98"/>
        <v>0</v>
      </c>
      <c r="H117" s="245"/>
      <c r="I117" s="237">
        <v>0</v>
      </c>
      <c r="J117" s="238">
        <v>0</v>
      </c>
      <c r="K117" s="238">
        <v>0</v>
      </c>
      <c r="L117" s="245"/>
      <c r="M117" s="237">
        <v>0</v>
      </c>
      <c r="N117" s="238">
        <v>0</v>
      </c>
      <c r="O117" s="238">
        <v>0</v>
      </c>
      <c r="P117" s="245"/>
      <c r="Q117" s="237">
        <v>0</v>
      </c>
      <c r="R117" s="238">
        <v>0</v>
      </c>
      <c r="S117" s="238">
        <v>0</v>
      </c>
      <c r="T117" s="245"/>
      <c r="U117" s="237">
        <v>0</v>
      </c>
      <c r="V117" s="238">
        <v>0</v>
      </c>
      <c r="W117" s="238">
        <v>0</v>
      </c>
      <c r="X117" s="245"/>
      <c r="Y117" s="237">
        <v>0</v>
      </c>
      <c r="Z117" s="238">
        <v>0</v>
      </c>
      <c r="AA117" s="238">
        <v>0</v>
      </c>
      <c r="AB117" s="245"/>
      <c r="AC117" s="237">
        <v>0</v>
      </c>
      <c r="AD117" s="238">
        <v>0</v>
      </c>
      <c r="AE117" s="238">
        <v>0</v>
      </c>
      <c r="AF117" s="245"/>
      <c r="AG117" s="237">
        <v>0</v>
      </c>
      <c r="AH117" s="238">
        <v>0</v>
      </c>
      <c r="AI117" s="238">
        <v>0</v>
      </c>
      <c r="AJ117" s="245"/>
      <c r="AK117" s="237">
        <v>0</v>
      </c>
      <c r="AL117" s="238">
        <v>0</v>
      </c>
      <c r="AM117" s="238">
        <v>0</v>
      </c>
      <c r="AN117" s="245"/>
      <c r="AO117" s="237">
        <v>0</v>
      </c>
      <c r="AP117" s="238">
        <v>0</v>
      </c>
      <c r="AQ117" s="238">
        <v>0</v>
      </c>
      <c r="AR117" s="245"/>
      <c r="AS117" s="237">
        <v>0</v>
      </c>
      <c r="AT117" s="238">
        <v>0</v>
      </c>
      <c r="AU117" s="238">
        <v>0</v>
      </c>
    </row>
    <row r="118" spans="2:47" x14ac:dyDescent="0.2">
      <c r="B118" s="94">
        <v>2250</v>
      </c>
      <c r="C118" s="148"/>
      <c r="D118" s="96" t="s">
        <v>126</v>
      </c>
      <c r="E118" s="237">
        <f t="shared" si="98"/>
        <v>0</v>
      </c>
      <c r="F118" s="238">
        <f t="shared" si="98"/>
        <v>0</v>
      </c>
      <c r="G118" s="238">
        <f t="shared" si="98"/>
        <v>0</v>
      </c>
      <c r="H118" s="245"/>
      <c r="I118" s="237">
        <v>0</v>
      </c>
      <c r="J118" s="238">
        <v>0</v>
      </c>
      <c r="K118" s="238">
        <v>0</v>
      </c>
      <c r="L118" s="245"/>
      <c r="M118" s="237">
        <v>0</v>
      </c>
      <c r="N118" s="238">
        <v>0</v>
      </c>
      <c r="O118" s="238">
        <v>0</v>
      </c>
      <c r="P118" s="245"/>
      <c r="Q118" s="237">
        <v>0</v>
      </c>
      <c r="R118" s="238">
        <v>0</v>
      </c>
      <c r="S118" s="238">
        <v>0</v>
      </c>
      <c r="T118" s="245"/>
      <c r="U118" s="237">
        <v>0</v>
      </c>
      <c r="V118" s="238">
        <v>0</v>
      </c>
      <c r="W118" s="238">
        <v>0</v>
      </c>
      <c r="X118" s="245"/>
      <c r="Y118" s="237">
        <v>0</v>
      </c>
      <c r="Z118" s="238">
        <v>0</v>
      </c>
      <c r="AA118" s="238">
        <v>0</v>
      </c>
      <c r="AB118" s="245"/>
      <c r="AC118" s="237">
        <v>0</v>
      </c>
      <c r="AD118" s="238">
        <v>0</v>
      </c>
      <c r="AE118" s="238">
        <v>0</v>
      </c>
      <c r="AF118" s="245"/>
      <c r="AG118" s="237">
        <v>0</v>
      </c>
      <c r="AH118" s="238">
        <v>0</v>
      </c>
      <c r="AI118" s="238">
        <v>0</v>
      </c>
      <c r="AJ118" s="245"/>
      <c r="AK118" s="237">
        <v>0</v>
      </c>
      <c r="AL118" s="238">
        <v>0</v>
      </c>
      <c r="AM118" s="238">
        <v>0</v>
      </c>
      <c r="AN118" s="245"/>
      <c r="AO118" s="237">
        <v>0</v>
      </c>
      <c r="AP118" s="238">
        <v>0</v>
      </c>
      <c r="AQ118" s="238">
        <v>0</v>
      </c>
      <c r="AR118" s="245"/>
      <c r="AS118" s="237">
        <v>0</v>
      </c>
      <c r="AT118" s="238">
        <v>0</v>
      </c>
      <c r="AU118" s="238">
        <v>0</v>
      </c>
    </row>
    <row r="119" spans="2:47" x14ac:dyDescent="0.2">
      <c r="B119" s="94">
        <v>2260</v>
      </c>
      <c r="C119" s="148"/>
      <c r="D119" s="96" t="s">
        <v>127</v>
      </c>
      <c r="E119" s="237">
        <f t="shared" si="98"/>
        <v>0</v>
      </c>
      <c r="F119" s="238">
        <f t="shared" si="98"/>
        <v>0</v>
      </c>
      <c r="G119" s="238">
        <f t="shared" si="98"/>
        <v>0</v>
      </c>
      <c r="H119" s="245"/>
      <c r="I119" s="237">
        <v>0</v>
      </c>
      <c r="J119" s="238">
        <v>0</v>
      </c>
      <c r="K119" s="238">
        <v>0</v>
      </c>
      <c r="L119" s="245"/>
      <c r="M119" s="237">
        <v>0</v>
      </c>
      <c r="N119" s="238">
        <v>0</v>
      </c>
      <c r="O119" s="238">
        <v>0</v>
      </c>
      <c r="P119" s="245"/>
      <c r="Q119" s="237">
        <v>0</v>
      </c>
      <c r="R119" s="238">
        <v>0</v>
      </c>
      <c r="S119" s="238">
        <v>0</v>
      </c>
      <c r="T119" s="245"/>
      <c r="U119" s="237">
        <v>0</v>
      </c>
      <c r="V119" s="238">
        <v>0</v>
      </c>
      <c r="W119" s="238">
        <v>0</v>
      </c>
      <c r="X119" s="245"/>
      <c r="Y119" s="237">
        <v>0</v>
      </c>
      <c r="Z119" s="238">
        <v>0</v>
      </c>
      <c r="AA119" s="238">
        <v>0</v>
      </c>
      <c r="AB119" s="245"/>
      <c r="AC119" s="237">
        <v>0</v>
      </c>
      <c r="AD119" s="238">
        <v>0</v>
      </c>
      <c r="AE119" s="238">
        <v>0</v>
      </c>
      <c r="AF119" s="245"/>
      <c r="AG119" s="237">
        <v>0</v>
      </c>
      <c r="AH119" s="238">
        <v>0</v>
      </c>
      <c r="AI119" s="238">
        <v>0</v>
      </c>
      <c r="AJ119" s="245"/>
      <c r="AK119" s="237">
        <v>0</v>
      </c>
      <c r="AL119" s="238">
        <v>0</v>
      </c>
      <c r="AM119" s="238">
        <v>0</v>
      </c>
      <c r="AN119" s="245"/>
      <c r="AO119" s="237">
        <v>0</v>
      </c>
      <c r="AP119" s="238">
        <v>0</v>
      </c>
      <c r="AQ119" s="238">
        <v>0</v>
      </c>
      <c r="AR119" s="245"/>
      <c r="AS119" s="237">
        <v>0</v>
      </c>
      <c r="AT119" s="238">
        <v>0</v>
      </c>
      <c r="AU119" s="238">
        <v>0</v>
      </c>
    </row>
    <row r="120" spans="2:47" x14ac:dyDescent="0.2">
      <c r="B120" s="94"/>
      <c r="C120" s="148"/>
      <c r="D120" s="96"/>
      <c r="E120" s="237"/>
      <c r="F120" s="238"/>
      <c r="G120" s="238"/>
      <c r="H120" s="245"/>
      <c r="I120" s="237"/>
      <c r="J120" s="238"/>
      <c r="K120" s="238"/>
      <c r="L120" s="245"/>
      <c r="M120" s="237"/>
      <c r="N120" s="238"/>
      <c r="O120" s="238"/>
      <c r="P120" s="245"/>
      <c r="Q120" s="237"/>
      <c r="R120" s="238"/>
      <c r="S120" s="238"/>
      <c r="T120" s="245"/>
      <c r="U120" s="237"/>
      <c r="V120" s="238"/>
      <c r="W120" s="238"/>
      <c r="X120" s="245"/>
      <c r="Y120" s="237"/>
      <c r="Z120" s="238"/>
      <c r="AA120" s="238"/>
      <c r="AB120" s="245"/>
      <c r="AC120" s="237"/>
      <c r="AD120" s="238"/>
      <c r="AE120" s="238"/>
      <c r="AF120" s="245"/>
      <c r="AG120" s="237"/>
      <c r="AH120" s="238"/>
      <c r="AI120" s="238"/>
      <c r="AJ120" s="245"/>
      <c r="AK120" s="237"/>
      <c r="AL120" s="238"/>
      <c r="AM120" s="238"/>
      <c r="AN120" s="245"/>
      <c r="AO120" s="237"/>
      <c r="AP120" s="238"/>
      <c r="AQ120" s="238"/>
      <c r="AR120" s="245"/>
      <c r="AS120" s="237"/>
      <c r="AT120" s="238"/>
      <c r="AU120" s="238"/>
    </row>
    <row r="121" spans="2:47" x14ac:dyDescent="0.2">
      <c r="B121" s="94">
        <v>2200</v>
      </c>
      <c r="C121" s="148"/>
      <c r="D121" s="97" t="s">
        <v>128</v>
      </c>
      <c r="E121" s="241">
        <f>SUM(E113:E119)</f>
        <v>0</v>
      </c>
      <c r="F121" s="242">
        <f>SUM(F113:F119)</f>
        <v>0</v>
      </c>
      <c r="G121" s="242">
        <f>SUM(G113:G119)</f>
        <v>0</v>
      </c>
      <c r="H121" s="245"/>
      <c r="I121" s="241">
        <f t="shared" ref="I121:K121" si="99">SUM(I113:I119)</f>
        <v>0</v>
      </c>
      <c r="J121" s="242">
        <f t="shared" si="99"/>
        <v>0</v>
      </c>
      <c r="K121" s="242">
        <f t="shared" si="99"/>
        <v>0</v>
      </c>
      <c r="L121" s="245"/>
      <c r="M121" s="241">
        <f t="shared" ref="M121:O121" si="100">SUM(M113:M119)</f>
        <v>0</v>
      </c>
      <c r="N121" s="242">
        <f t="shared" si="100"/>
        <v>0</v>
      </c>
      <c r="O121" s="242">
        <f t="shared" si="100"/>
        <v>0</v>
      </c>
      <c r="P121" s="245"/>
      <c r="Q121" s="241">
        <f t="shared" ref="Q121:S121" si="101">SUM(Q113:Q119)</f>
        <v>0</v>
      </c>
      <c r="R121" s="242">
        <f t="shared" si="101"/>
        <v>0</v>
      </c>
      <c r="S121" s="242">
        <f t="shared" si="101"/>
        <v>0</v>
      </c>
      <c r="T121" s="245"/>
      <c r="U121" s="241">
        <f t="shared" ref="U121:W121" si="102">SUM(U113:U119)</f>
        <v>0</v>
      </c>
      <c r="V121" s="242">
        <f t="shared" si="102"/>
        <v>0</v>
      </c>
      <c r="W121" s="242">
        <f t="shared" si="102"/>
        <v>0</v>
      </c>
      <c r="X121" s="245"/>
      <c r="Y121" s="241">
        <f t="shared" ref="Y121:AA121" si="103">SUM(Y113:Y119)</f>
        <v>0</v>
      </c>
      <c r="Z121" s="242">
        <f t="shared" si="103"/>
        <v>0</v>
      </c>
      <c r="AA121" s="242">
        <f t="shared" si="103"/>
        <v>0</v>
      </c>
      <c r="AB121" s="245"/>
      <c r="AC121" s="241">
        <f>SUM(AC113:AC119)</f>
        <v>0</v>
      </c>
      <c r="AD121" s="242">
        <f>SUM(AD113:AD119)</f>
        <v>0</v>
      </c>
      <c r="AE121" s="242">
        <f>SUM(AE113:AE119)</f>
        <v>0</v>
      </c>
      <c r="AF121" s="245"/>
      <c r="AG121" s="241">
        <f>SUM(AG113:AG119)</f>
        <v>0</v>
      </c>
      <c r="AH121" s="242">
        <f>SUM(AH113:AH119)</f>
        <v>0</v>
      </c>
      <c r="AI121" s="242">
        <f>SUM(AI113:AI119)</f>
        <v>0</v>
      </c>
      <c r="AJ121" s="245"/>
      <c r="AK121" s="241">
        <f>SUM(AK113:AK119)</f>
        <v>0</v>
      </c>
      <c r="AL121" s="242">
        <f>SUM(AL113:AL119)</f>
        <v>0</v>
      </c>
      <c r="AM121" s="242">
        <f>SUM(AM113:AM119)</f>
        <v>0</v>
      </c>
      <c r="AN121" s="245"/>
      <c r="AO121" s="241">
        <f>SUM(AO113:AO119)</f>
        <v>0</v>
      </c>
      <c r="AP121" s="242">
        <f>SUM(AP113:AP119)</f>
        <v>0</v>
      </c>
      <c r="AQ121" s="242">
        <f>SUM(AQ113:AQ119)</f>
        <v>0</v>
      </c>
      <c r="AR121" s="245"/>
      <c r="AS121" s="241">
        <f>SUM(AS113:AS119)</f>
        <v>0</v>
      </c>
      <c r="AT121" s="242">
        <f>SUM(AT113:AT119)</f>
        <v>0</v>
      </c>
      <c r="AU121" s="242">
        <f>SUM(AU113:AU119)</f>
        <v>0</v>
      </c>
    </row>
    <row r="122" spans="2:47" x14ac:dyDescent="0.2">
      <c r="B122" s="94"/>
      <c r="C122" s="148"/>
      <c r="D122" s="96"/>
      <c r="E122" s="235"/>
      <c r="F122" s="236"/>
      <c r="G122" s="236"/>
      <c r="H122" s="245"/>
      <c r="I122" s="235"/>
      <c r="J122" s="236"/>
      <c r="K122" s="236"/>
      <c r="L122" s="245"/>
      <c r="M122" s="235"/>
      <c r="N122" s="236"/>
      <c r="O122" s="236"/>
      <c r="P122" s="245"/>
      <c r="Q122" s="235"/>
      <c r="R122" s="236"/>
      <c r="S122" s="236"/>
      <c r="T122" s="245"/>
      <c r="U122" s="235"/>
      <c r="V122" s="236"/>
      <c r="W122" s="236"/>
      <c r="X122" s="245"/>
      <c r="Y122" s="235"/>
      <c r="Z122" s="236"/>
      <c r="AA122" s="236"/>
      <c r="AB122" s="245"/>
      <c r="AC122" s="235"/>
      <c r="AD122" s="236"/>
      <c r="AE122" s="236"/>
      <c r="AF122" s="245"/>
      <c r="AG122" s="235"/>
      <c r="AH122" s="236"/>
      <c r="AI122" s="236"/>
      <c r="AJ122" s="245"/>
      <c r="AK122" s="235"/>
      <c r="AL122" s="236"/>
      <c r="AM122" s="236"/>
      <c r="AN122" s="245"/>
      <c r="AO122" s="235"/>
      <c r="AP122" s="236"/>
      <c r="AQ122" s="236"/>
      <c r="AR122" s="245"/>
      <c r="AS122" s="235"/>
      <c r="AT122" s="236"/>
      <c r="AU122" s="236"/>
    </row>
    <row r="123" spans="2:47" s="152" customFormat="1" x14ac:dyDescent="0.2">
      <c r="B123" s="110">
        <v>2000</v>
      </c>
      <c r="C123" s="151"/>
      <c r="D123" s="98" t="s">
        <v>129</v>
      </c>
      <c r="E123" s="239">
        <f>+E121+E111</f>
        <v>0</v>
      </c>
      <c r="F123" s="240">
        <f>+F121+F111</f>
        <v>0</v>
      </c>
      <c r="G123" s="240">
        <f>+G121+G111</f>
        <v>0</v>
      </c>
      <c r="H123" s="258"/>
      <c r="I123" s="239">
        <f t="shared" ref="I123:K123" si="104">+I121+I111</f>
        <v>0</v>
      </c>
      <c r="J123" s="240">
        <f t="shared" si="104"/>
        <v>0</v>
      </c>
      <c r="K123" s="240">
        <f t="shared" si="104"/>
        <v>0</v>
      </c>
      <c r="L123" s="258"/>
      <c r="M123" s="239">
        <f t="shared" ref="M123:O123" si="105">+M121+M111</f>
        <v>0</v>
      </c>
      <c r="N123" s="240">
        <f t="shared" si="105"/>
        <v>0</v>
      </c>
      <c r="O123" s="240">
        <f t="shared" si="105"/>
        <v>0</v>
      </c>
      <c r="P123" s="258"/>
      <c r="Q123" s="239">
        <f t="shared" ref="Q123:S123" si="106">+Q121+Q111</f>
        <v>0</v>
      </c>
      <c r="R123" s="240">
        <f t="shared" si="106"/>
        <v>0</v>
      </c>
      <c r="S123" s="240">
        <f t="shared" si="106"/>
        <v>0</v>
      </c>
      <c r="T123" s="258"/>
      <c r="U123" s="239">
        <f t="shared" ref="U123:W123" si="107">+U121+U111</f>
        <v>0</v>
      </c>
      <c r="V123" s="240">
        <f t="shared" si="107"/>
        <v>0</v>
      </c>
      <c r="W123" s="240">
        <f t="shared" si="107"/>
        <v>0</v>
      </c>
      <c r="X123" s="258"/>
      <c r="Y123" s="239">
        <f t="shared" ref="Y123:AA123" si="108">+Y121+Y111</f>
        <v>0</v>
      </c>
      <c r="Z123" s="240">
        <f t="shared" si="108"/>
        <v>0</v>
      </c>
      <c r="AA123" s="240">
        <f t="shared" si="108"/>
        <v>0</v>
      </c>
      <c r="AB123" s="258"/>
      <c r="AC123" s="239">
        <f>+AC121+AC111</f>
        <v>0</v>
      </c>
      <c r="AD123" s="240">
        <f>+AD121+AD111</f>
        <v>0</v>
      </c>
      <c r="AE123" s="240">
        <f>+AE121+AE111</f>
        <v>0</v>
      </c>
      <c r="AF123" s="258"/>
      <c r="AG123" s="239">
        <f>+AG121+AG111</f>
        <v>0</v>
      </c>
      <c r="AH123" s="240">
        <f>+AH121+AH111</f>
        <v>0</v>
      </c>
      <c r="AI123" s="240">
        <f>+AI121+AI111</f>
        <v>0</v>
      </c>
      <c r="AJ123" s="258"/>
      <c r="AK123" s="239">
        <f>+AK121+AK111</f>
        <v>0</v>
      </c>
      <c r="AL123" s="240">
        <f>+AL121+AL111</f>
        <v>0</v>
      </c>
      <c r="AM123" s="240">
        <f>+AM121+AM111</f>
        <v>0</v>
      </c>
      <c r="AN123" s="258"/>
      <c r="AO123" s="239">
        <f>+AO121+AO111</f>
        <v>0</v>
      </c>
      <c r="AP123" s="240">
        <f>+AP121+AP111</f>
        <v>0</v>
      </c>
      <c r="AQ123" s="240">
        <f>+AQ121+AQ111</f>
        <v>0</v>
      </c>
      <c r="AR123" s="258"/>
      <c r="AS123" s="239">
        <f>+AS121+AS111</f>
        <v>0</v>
      </c>
      <c r="AT123" s="240">
        <f>+AT121+AT111</f>
        <v>0</v>
      </c>
      <c r="AU123" s="240">
        <f>+AU121+AU111</f>
        <v>0</v>
      </c>
    </row>
    <row r="124" spans="2:47" x14ac:dyDescent="0.2">
      <c r="B124" s="94"/>
      <c r="C124" s="148"/>
      <c r="D124" s="37"/>
      <c r="E124" s="235"/>
      <c r="F124" s="236"/>
      <c r="G124" s="236"/>
      <c r="H124" s="245"/>
      <c r="I124" s="235"/>
      <c r="J124" s="236"/>
      <c r="K124" s="236"/>
      <c r="L124" s="245"/>
      <c r="M124" s="235"/>
      <c r="N124" s="236"/>
      <c r="O124" s="236"/>
      <c r="P124" s="245"/>
      <c r="Q124" s="235"/>
      <c r="R124" s="236"/>
      <c r="S124" s="236"/>
      <c r="T124" s="245"/>
      <c r="U124" s="235"/>
      <c r="V124" s="236"/>
      <c r="W124" s="236"/>
      <c r="X124" s="245"/>
      <c r="Y124" s="235"/>
      <c r="Z124" s="236"/>
      <c r="AA124" s="236"/>
      <c r="AB124" s="245"/>
      <c r="AC124" s="235"/>
      <c r="AD124" s="236"/>
      <c r="AE124" s="236"/>
      <c r="AF124" s="245"/>
      <c r="AG124" s="235"/>
      <c r="AH124" s="236"/>
      <c r="AI124" s="236"/>
      <c r="AJ124" s="245"/>
      <c r="AK124" s="235"/>
      <c r="AL124" s="236"/>
      <c r="AM124" s="236"/>
      <c r="AN124" s="245"/>
      <c r="AO124" s="235"/>
      <c r="AP124" s="236"/>
      <c r="AQ124" s="236"/>
      <c r="AR124" s="245"/>
      <c r="AS124" s="235"/>
      <c r="AT124" s="236"/>
      <c r="AU124" s="236"/>
    </row>
    <row r="125" spans="2:47" x14ac:dyDescent="0.2">
      <c r="B125" s="94"/>
      <c r="C125" s="36" t="s">
        <v>130</v>
      </c>
      <c r="E125" s="235"/>
      <c r="F125" s="236"/>
      <c r="G125" s="236"/>
      <c r="H125" s="245"/>
      <c r="I125" s="235"/>
      <c r="J125" s="236"/>
      <c r="K125" s="236"/>
      <c r="L125" s="245"/>
      <c r="M125" s="235"/>
      <c r="N125" s="236"/>
      <c r="O125" s="236"/>
      <c r="P125" s="245"/>
      <c r="Q125" s="235"/>
      <c r="R125" s="236"/>
      <c r="S125" s="236"/>
      <c r="T125" s="245"/>
      <c r="U125" s="235"/>
      <c r="V125" s="236"/>
      <c r="W125" s="236"/>
      <c r="X125" s="245"/>
      <c r="Y125" s="235"/>
      <c r="Z125" s="236"/>
      <c r="AA125" s="236"/>
      <c r="AB125" s="245"/>
      <c r="AC125" s="235"/>
      <c r="AD125" s="236"/>
      <c r="AE125" s="236"/>
      <c r="AF125" s="245"/>
      <c r="AG125" s="235"/>
      <c r="AH125" s="236"/>
      <c r="AI125" s="236"/>
      <c r="AJ125" s="245"/>
      <c r="AK125" s="235"/>
      <c r="AL125" s="236"/>
      <c r="AM125" s="236"/>
      <c r="AN125" s="245"/>
      <c r="AO125" s="235"/>
      <c r="AP125" s="236"/>
      <c r="AQ125" s="236"/>
      <c r="AR125" s="245"/>
      <c r="AS125" s="235"/>
      <c r="AT125" s="236"/>
      <c r="AU125" s="236"/>
    </row>
    <row r="126" spans="2:47" x14ac:dyDescent="0.2">
      <c r="B126" s="94"/>
      <c r="C126" s="148"/>
      <c r="D126" s="37"/>
      <c r="E126" s="235"/>
      <c r="F126" s="236"/>
      <c r="G126" s="236"/>
      <c r="H126" s="245"/>
      <c r="I126" s="235"/>
      <c r="J126" s="236"/>
      <c r="K126" s="236"/>
      <c r="L126" s="245"/>
      <c r="M126" s="235"/>
      <c r="N126" s="236"/>
      <c r="O126" s="236"/>
      <c r="P126" s="245"/>
      <c r="Q126" s="235"/>
      <c r="R126" s="236"/>
      <c r="S126" s="236"/>
      <c r="T126" s="245"/>
      <c r="U126" s="235"/>
      <c r="V126" s="236"/>
      <c r="W126" s="236"/>
      <c r="X126" s="245"/>
      <c r="Y126" s="235"/>
      <c r="Z126" s="236"/>
      <c r="AA126" s="236"/>
      <c r="AB126" s="245"/>
      <c r="AC126" s="235"/>
      <c r="AD126" s="236"/>
      <c r="AE126" s="236"/>
      <c r="AF126" s="245"/>
      <c r="AG126" s="235"/>
      <c r="AH126" s="236"/>
      <c r="AI126" s="236"/>
      <c r="AJ126" s="245"/>
      <c r="AK126" s="235"/>
      <c r="AL126" s="236"/>
      <c r="AM126" s="236"/>
      <c r="AN126" s="245"/>
      <c r="AO126" s="235"/>
      <c r="AP126" s="236"/>
      <c r="AQ126" s="236"/>
      <c r="AR126" s="245"/>
      <c r="AS126" s="235"/>
      <c r="AT126" s="236"/>
      <c r="AU126" s="236"/>
    </row>
    <row r="127" spans="2:47" x14ac:dyDescent="0.2">
      <c r="B127" s="94">
        <v>3100</v>
      </c>
      <c r="C127" s="99" t="s">
        <v>131</v>
      </c>
      <c r="E127" s="239">
        <f>SUM(E128:E130)</f>
        <v>0</v>
      </c>
      <c r="F127" s="240">
        <f>SUM(F128:F130)</f>
        <v>0</v>
      </c>
      <c r="G127" s="240">
        <f>SUM(G128:G130)</f>
        <v>0</v>
      </c>
      <c r="H127" s="245"/>
      <c r="I127" s="239">
        <f t="shared" ref="I127:K127" si="109">SUM(I128:I130)</f>
        <v>0</v>
      </c>
      <c r="J127" s="240">
        <f t="shared" si="109"/>
        <v>0</v>
      </c>
      <c r="K127" s="240">
        <f t="shared" si="109"/>
        <v>0</v>
      </c>
      <c r="L127" s="245"/>
      <c r="M127" s="239">
        <f t="shared" ref="M127:O127" si="110">SUM(M128:M130)</f>
        <v>0</v>
      </c>
      <c r="N127" s="240">
        <f t="shared" si="110"/>
        <v>0</v>
      </c>
      <c r="O127" s="240">
        <f t="shared" si="110"/>
        <v>0</v>
      </c>
      <c r="P127" s="245"/>
      <c r="Q127" s="239">
        <f t="shared" ref="Q127:S127" si="111">SUM(Q128:Q130)</f>
        <v>0</v>
      </c>
      <c r="R127" s="240">
        <f t="shared" si="111"/>
        <v>0</v>
      </c>
      <c r="S127" s="240">
        <f t="shared" si="111"/>
        <v>0</v>
      </c>
      <c r="T127" s="245"/>
      <c r="U127" s="239">
        <f t="shared" ref="U127:W127" si="112">SUM(U128:U130)</f>
        <v>0</v>
      </c>
      <c r="V127" s="240">
        <f t="shared" si="112"/>
        <v>0</v>
      </c>
      <c r="W127" s="240">
        <f t="shared" si="112"/>
        <v>0</v>
      </c>
      <c r="X127" s="245"/>
      <c r="Y127" s="239">
        <f t="shared" ref="Y127:AA127" si="113">SUM(Y128:Y130)</f>
        <v>0</v>
      </c>
      <c r="Z127" s="240">
        <f t="shared" si="113"/>
        <v>0</v>
      </c>
      <c r="AA127" s="240">
        <f t="shared" si="113"/>
        <v>0</v>
      </c>
      <c r="AB127" s="245"/>
      <c r="AC127" s="239">
        <f>SUM(AC128:AC130)</f>
        <v>0</v>
      </c>
      <c r="AD127" s="240">
        <f>SUM(AD128:AD130)</f>
        <v>0</v>
      </c>
      <c r="AE127" s="240">
        <f>SUM(AE128:AE130)</f>
        <v>0</v>
      </c>
      <c r="AF127" s="245"/>
      <c r="AG127" s="239">
        <f>SUM(AG128:AG130)</f>
        <v>0</v>
      </c>
      <c r="AH127" s="240">
        <f>SUM(AH128:AH130)</f>
        <v>0</v>
      </c>
      <c r="AI127" s="240">
        <f>SUM(AI128:AI130)</f>
        <v>0</v>
      </c>
      <c r="AJ127" s="245"/>
      <c r="AK127" s="239">
        <f>SUM(AK128:AK130)</f>
        <v>0</v>
      </c>
      <c r="AL127" s="240">
        <f>SUM(AL128:AL130)</f>
        <v>0</v>
      </c>
      <c r="AM127" s="240">
        <f>SUM(AM128:AM130)</f>
        <v>0</v>
      </c>
      <c r="AN127" s="245"/>
      <c r="AO127" s="239">
        <f>SUM(AO128:AO130)</f>
        <v>0</v>
      </c>
      <c r="AP127" s="240">
        <f>SUM(AP128:AP130)</f>
        <v>0</v>
      </c>
      <c r="AQ127" s="240">
        <f>SUM(AQ128:AQ130)</f>
        <v>0</v>
      </c>
      <c r="AR127" s="245"/>
      <c r="AS127" s="239">
        <f>SUM(AS128:AS130)</f>
        <v>0</v>
      </c>
      <c r="AT127" s="240">
        <f>SUM(AT128:AT130)</f>
        <v>0</v>
      </c>
      <c r="AU127" s="240">
        <f>SUM(AU128:AU130)</f>
        <v>0</v>
      </c>
    </row>
    <row r="128" spans="2:47" x14ac:dyDescent="0.2">
      <c r="B128" s="94">
        <v>3110</v>
      </c>
      <c r="C128" s="148"/>
      <c r="D128" s="96" t="s">
        <v>68</v>
      </c>
      <c r="E128" s="237">
        <f t="shared" ref="E128:G130" si="114">+I128+M128+Q128+U128+Y128+AC128+AG128+AK128+AO128+AS128</f>
        <v>0</v>
      </c>
      <c r="F128" s="238">
        <f t="shared" si="114"/>
        <v>0</v>
      </c>
      <c r="G128" s="238">
        <f t="shared" si="114"/>
        <v>0</v>
      </c>
      <c r="H128" s="245"/>
      <c r="I128" s="237">
        <v>0</v>
      </c>
      <c r="J128" s="238">
        <v>0</v>
      </c>
      <c r="K128" s="238">
        <v>0</v>
      </c>
      <c r="L128" s="245"/>
      <c r="M128" s="237">
        <v>0</v>
      </c>
      <c r="N128" s="238">
        <v>0</v>
      </c>
      <c r="O128" s="238">
        <v>0</v>
      </c>
      <c r="P128" s="245"/>
      <c r="Q128" s="237">
        <v>0</v>
      </c>
      <c r="R128" s="238">
        <v>0</v>
      </c>
      <c r="S128" s="238">
        <v>0</v>
      </c>
      <c r="T128" s="245"/>
      <c r="U128" s="237">
        <v>0</v>
      </c>
      <c r="V128" s="238">
        <v>0</v>
      </c>
      <c r="W128" s="238">
        <v>0</v>
      </c>
      <c r="X128" s="245"/>
      <c r="Y128" s="237">
        <v>0</v>
      </c>
      <c r="Z128" s="238">
        <v>0</v>
      </c>
      <c r="AA128" s="238">
        <v>0</v>
      </c>
      <c r="AB128" s="245"/>
      <c r="AC128" s="237">
        <v>0</v>
      </c>
      <c r="AD128" s="238">
        <v>0</v>
      </c>
      <c r="AE128" s="238">
        <v>0</v>
      </c>
      <c r="AF128" s="245"/>
      <c r="AG128" s="237">
        <v>0</v>
      </c>
      <c r="AH128" s="238">
        <v>0</v>
      </c>
      <c r="AI128" s="238">
        <v>0</v>
      </c>
      <c r="AJ128" s="245"/>
      <c r="AK128" s="237">
        <v>0</v>
      </c>
      <c r="AL128" s="238">
        <v>0</v>
      </c>
      <c r="AM128" s="238">
        <v>0</v>
      </c>
      <c r="AN128" s="245"/>
      <c r="AO128" s="237">
        <v>0</v>
      </c>
      <c r="AP128" s="238">
        <v>0</v>
      </c>
      <c r="AQ128" s="238">
        <v>0</v>
      </c>
      <c r="AR128" s="245"/>
      <c r="AS128" s="237">
        <v>0</v>
      </c>
      <c r="AT128" s="238">
        <v>0</v>
      </c>
      <c r="AU128" s="238">
        <v>0</v>
      </c>
    </row>
    <row r="129" spans="2:47" x14ac:dyDescent="0.2">
      <c r="B129" s="94">
        <v>3120</v>
      </c>
      <c r="C129" s="148"/>
      <c r="D129" s="96" t="s">
        <v>132</v>
      </c>
      <c r="E129" s="237">
        <f t="shared" si="114"/>
        <v>0</v>
      </c>
      <c r="F129" s="238">
        <f t="shared" si="114"/>
        <v>0</v>
      </c>
      <c r="G129" s="238">
        <f t="shared" si="114"/>
        <v>0</v>
      </c>
      <c r="H129" s="245"/>
      <c r="I129" s="237">
        <v>0</v>
      </c>
      <c r="J129" s="238">
        <v>0</v>
      </c>
      <c r="K129" s="238">
        <v>0</v>
      </c>
      <c r="L129" s="245"/>
      <c r="M129" s="237">
        <v>0</v>
      </c>
      <c r="N129" s="238">
        <v>0</v>
      </c>
      <c r="O129" s="238">
        <v>0</v>
      </c>
      <c r="P129" s="245"/>
      <c r="Q129" s="237">
        <v>0</v>
      </c>
      <c r="R129" s="238">
        <v>0</v>
      </c>
      <c r="S129" s="238">
        <v>0</v>
      </c>
      <c r="T129" s="245"/>
      <c r="U129" s="237">
        <v>0</v>
      </c>
      <c r="V129" s="238">
        <v>0</v>
      </c>
      <c r="W129" s="238">
        <v>0</v>
      </c>
      <c r="X129" s="245"/>
      <c r="Y129" s="237">
        <v>0</v>
      </c>
      <c r="Z129" s="238">
        <v>0</v>
      </c>
      <c r="AA129" s="238">
        <v>0</v>
      </c>
      <c r="AB129" s="245"/>
      <c r="AC129" s="237">
        <v>0</v>
      </c>
      <c r="AD129" s="238">
        <v>0</v>
      </c>
      <c r="AE129" s="238">
        <v>0</v>
      </c>
      <c r="AF129" s="245"/>
      <c r="AG129" s="237">
        <v>0</v>
      </c>
      <c r="AH129" s="238">
        <v>0</v>
      </c>
      <c r="AI129" s="238">
        <v>0</v>
      </c>
      <c r="AJ129" s="245"/>
      <c r="AK129" s="237">
        <v>0</v>
      </c>
      <c r="AL129" s="238">
        <v>0</v>
      </c>
      <c r="AM129" s="238">
        <v>0</v>
      </c>
      <c r="AN129" s="245"/>
      <c r="AO129" s="237">
        <v>0</v>
      </c>
      <c r="AP129" s="238">
        <v>0</v>
      </c>
      <c r="AQ129" s="238">
        <v>0</v>
      </c>
      <c r="AR129" s="245"/>
      <c r="AS129" s="237">
        <v>0</v>
      </c>
      <c r="AT129" s="238">
        <v>0</v>
      </c>
      <c r="AU129" s="238">
        <v>0</v>
      </c>
    </row>
    <row r="130" spans="2:47" x14ac:dyDescent="0.2">
      <c r="B130" s="94">
        <v>3130</v>
      </c>
      <c r="C130" s="148"/>
      <c r="D130" s="96" t="s">
        <v>133</v>
      </c>
      <c r="E130" s="237">
        <f t="shared" si="114"/>
        <v>0</v>
      </c>
      <c r="F130" s="238">
        <f t="shared" si="114"/>
        <v>0</v>
      </c>
      <c r="G130" s="238">
        <f t="shared" si="114"/>
        <v>0</v>
      </c>
      <c r="H130" s="245"/>
      <c r="I130" s="237">
        <v>0</v>
      </c>
      <c r="J130" s="238">
        <v>0</v>
      </c>
      <c r="K130" s="238">
        <v>0</v>
      </c>
      <c r="L130" s="245"/>
      <c r="M130" s="237">
        <v>0</v>
      </c>
      <c r="N130" s="238">
        <v>0</v>
      </c>
      <c r="O130" s="238">
        <v>0</v>
      </c>
      <c r="P130" s="245"/>
      <c r="Q130" s="237">
        <v>0</v>
      </c>
      <c r="R130" s="238">
        <v>0</v>
      </c>
      <c r="S130" s="238">
        <v>0</v>
      </c>
      <c r="T130" s="245"/>
      <c r="U130" s="237">
        <v>0</v>
      </c>
      <c r="V130" s="238">
        <v>0</v>
      </c>
      <c r="W130" s="238">
        <v>0</v>
      </c>
      <c r="X130" s="245"/>
      <c r="Y130" s="237">
        <v>0</v>
      </c>
      <c r="Z130" s="238">
        <v>0</v>
      </c>
      <c r="AA130" s="238">
        <v>0</v>
      </c>
      <c r="AB130" s="245"/>
      <c r="AC130" s="237">
        <v>0</v>
      </c>
      <c r="AD130" s="238">
        <v>0</v>
      </c>
      <c r="AE130" s="238">
        <v>0</v>
      </c>
      <c r="AF130" s="245"/>
      <c r="AG130" s="237">
        <v>0</v>
      </c>
      <c r="AH130" s="238">
        <v>0</v>
      </c>
      <c r="AI130" s="238">
        <v>0</v>
      </c>
      <c r="AJ130" s="245"/>
      <c r="AK130" s="237">
        <v>0</v>
      </c>
      <c r="AL130" s="238">
        <v>0</v>
      </c>
      <c r="AM130" s="238">
        <v>0</v>
      </c>
      <c r="AN130" s="245"/>
      <c r="AO130" s="237">
        <v>0</v>
      </c>
      <c r="AP130" s="238">
        <v>0</v>
      </c>
      <c r="AQ130" s="238">
        <v>0</v>
      </c>
      <c r="AR130" s="245"/>
      <c r="AS130" s="237">
        <v>0</v>
      </c>
      <c r="AT130" s="238">
        <v>0</v>
      </c>
      <c r="AU130" s="238">
        <v>0</v>
      </c>
    </row>
    <row r="131" spans="2:47" x14ac:dyDescent="0.2">
      <c r="B131" s="94"/>
      <c r="C131" s="148"/>
      <c r="D131" s="96"/>
      <c r="E131" s="237"/>
      <c r="F131" s="238"/>
      <c r="G131" s="238"/>
      <c r="H131" s="245"/>
      <c r="I131" s="237"/>
      <c r="J131" s="238"/>
      <c r="K131" s="238"/>
      <c r="L131" s="245"/>
      <c r="M131" s="237"/>
      <c r="N131" s="238"/>
      <c r="O131" s="238"/>
      <c r="P131" s="245"/>
      <c r="Q131" s="237"/>
      <c r="R131" s="238"/>
      <c r="S131" s="238"/>
      <c r="T131" s="245"/>
      <c r="U131" s="237"/>
      <c r="V131" s="238"/>
      <c r="W131" s="238"/>
      <c r="X131" s="245"/>
      <c r="Y131" s="237"/>
      <c r="Z131" s="238"/>
      <c r="AA131" s="238"/>
      <c r="AB131" s="245"/>
      <c r="AC131" s="237"/>
      <c r="AD131" s="238"/>
      <c r="AE131" s="238"/>
      <c r="AF131" s="245"/>
      <c r="AG131" s="237"/>
      <c r="AH131" s="238"/>
      <c r="AI131" s="238"/>
      <c r="AJ131" s="245"/>
      <c r="AK131" s="237"/>
      <c r="AL131" s="238"/>
      <c r="AM131" s="238"/>
      <c r="AN131" s="245"/>
      <c r="AO131" s="237"/>
      <c r="AP131" s="238"/>
      <c r="AQ131" s="238"/>
      <c r="AR131" s="245"/>
      <c r="AS131" s="237"/>
      <c r="AT131" s="238"/>
      <c r="AU131" s="238"/>
    </row>
    <row r="132" spans="2:47" x14ac:dyDescent="0.2">
      <c r="B132" s="94">
        <v>3200</v>
      </c>
      <c r="C132" s="99" t="s">
        <v>134</v>
      </c>
      <c r="E132" s="239">
        <f>SUM(E133:E137)</f>
        <v>0</v>
      </c>
      <c r="F132" s="240">
        <f>SUM(F133:F137)</f>
        <v>0</v>
      </c>
      <c r="G132" s="240">
        <f>SUM(G133:G137)</f>
        <v>0</v>
      </c>
      <c r="H132" s="245"/>
      <c r="I132" s="239">
        <f t="shared" ref="I132:K132" si="115">SUM(I133:I137)</f>
        <v>0</v>
      </c>
      <c r="J132" s="240">
        <f t="shared" si="115"/>
        <v>0</v>
      </c>
      <c r="K132" s="240">
        <f t="shared" si="115"/>
        <v>0</v>
      </c>
      <c r="L132" s="245"/>
      <c r="M132" s="239">
        <f t="shared" ref="M132:O132" si="116">SUM(M133:M137)</f>
        <v>0</v>
      </c>
      <c r="N132" s="240">
        <f t="shared" si="116"/>
        <v>0</v>
      </c>
      <c r="O132" s="240">
        <f t="shared" si="116"/>
        <v>0</v>
      </c>
      <c r="P132" s="245"/>
      <c r="Q132" s="239">
        <f t="shared" ref="Q132:S132" si="117">SUM(Q133:Q137)</f>
        <v>0</v>
      </c>
      <c r="R132" s="240">
        <f t="shared" si="117"/>
        <v>0</v>
      </c>
      <c r="S132" s="240">
        <f t="shared" si="117"/>
        <v>0</v>
      </c>
      <c r="T132" s="245"/>
      <c r="U132" s="239">
        <f t="shared" ref="U132:W132" si="118">SUM(U133:U137)</f>
        <v>0</v>
      </c>
      <c r="V132" s="240">
        <f t="shared" si="118"/>
        <v>0</v>
      </c>
      <c r="W132" s="240">
        <f t="shared" si="118"/>
        <v>0</v>
      </c>
      <c r="X132" s="245"/>
      <c r="Y132" s="239">
        <f t="shared" ref="Y132:AA132" si="119">SUM(Y133:Y137)</f>
        <v>0</v>
      </c>
      <c r="Z132" s="240">
        <f t="shared" si="119"/>
        <v>0</v>
      </c>
      <c r="AA132" s="240">
        <f t="shared" si="119"/>
        <v>0</v>
      </c>
      <c r="AB132" s="245"/>
      <c r="AC132" s="239">
        <f>SUM(AC133:AC137)</f>
        <v>0</v>
      </c>
      <c r="AD132" s="240">
        <f>SUM(AD133:AD137)</f>
        <v>0</v>
      </c>
      <c r="AE132" s="240">
        <f>SUM(AE133:AE137)</f>
        <v>0</v>
      </c>
      <c r="AF132" s="245"/>
      <c r="AG132" s="239">
        <f>SUM(AG133:AG137)</f>
        <v>0</v>
      </c>
      <c r="AH132" s="240">
        <f>SUM(AH133:AH137)</f>
        <v>0</v>
      </c>
      <c r="AI132" s="240">
        <f>SUM(AI133:AI137)</f>
        <v>0</v>
      </c>
      <c r="AJ132" s="245"/>
      <c r="AK132" s="239">
        <f>SUM(AK133:AK137)</f>
        <v>0</v>
      </c>
      <c r="AL132" s="240">
        <f>SUM(AL133:AL137)</f>
        <v>0</v>
      </c>
      <c r="AM132" s="240">
        <f>SUM(AM133:AM137)</f>
        <v>0</v>
      </c>
      <c r="AN132" s="245"/>
      <c r="AO132" s="239">
        <f>SUM(AO133:AO137)</f>
        <v>0</v>
      </c>
      <c r="AP132" s="240">
        <f>SUM(AP133:AP137)</f>
        <v>0</v>
      </c>
      <c r="AQ132" s="240">
        <f>SUM(AQ133:AQ137)</f>
        <v>0</v>
      </c>
      <c r="AR132" s="245"/>
      <c r="AS132" s="239">
        <f>SUM(AS133:AS137)</f>
        <v>0</v>
      </c>
      <c r="AT132" s="240">
        <f>SUM(AT133:AT137)</f>
        <v>0</v>
      </c>
      <c r="AU132" s="240">
        <f>SUM(AU133:AU137)</f>
        <v>0</v>
      </c>
    </row>
    <row r="133" spans="2:47" x14ac:dyDescent="0.2">
      <c r="B133" s="94">
        <v>3210</v>
      </c>
      <c r="C133" s="148"/>
      <c r="D133" s="96" t="s">
        <v>135</v>
      </c>
      <c r="E133" s="237">
        <f t="shared" ref="E133:G137" si="120">+I133+M133+Q133+U133+Y133+AC133+AG133+AK133+AO133+AS133</f>
        <v>0</v>
      </c>
      <c r="F133" s="238">
        <f t="shared" si="120"/>
        <v>0</v>
      </c>
      <c r="G133" s="238">
        <f t="shared" si="120"/>
        <v>0</v>
      </c>
      <c r="H133" s="245"/>
      <c r="I133" s="237">
        <v>0</v>
      </c>
      <c r="J133" s="238">
        <v>0</v>
      </c>
      <c r="K133" s="238">
        <v>0</v>
      </c>
      <c r="L133" s="245"/>
      <c r="M133" s="237">
        <v>0</v>
      </c>
      <c r="N133" s="238">
        <v>0</v>
      </c>
      <c r="O133" s="238">
        <v>0</v>
      </c>
      <c r="P133" s="245"/>
      <c r="Q133" s="237">
        <v>0</v>
      </c>
      <c r="R133" s="238">
        <v>0</v>
      </c>
      <c r="S133" s="238">
        <v>0</v>
      </c>
      <c r="T133" s="245"/>
      <c r="U133" s="237">
        <v>0</v>
      </c>
      <c r="V133" s="238">
        <v>0</v>
      </c>
      <c r="W133" s="238">
        <v>0</v>
      </c>
      <c r="X133" s="245"/>
      <c r="Y133" s="237">
        <v>0</v>
      </c>
      <c r="Z133" s="238">
        <v>0</v>
      </c>
      <c r="AA133" s="238">
        <v>0</v>
      </c>
      <c r="AB133" s="245"/>
      <c r="AC133" s="237">
        <v>0</v>
      </c>
      <c r="AD133" s="238">
        <v>0</v>
      </c>
      <c r="AE133" s="238">
        <v>0</v>
      </c>
      <c r="AF133" s="245"/>
      <c r="AG133" s="237">
        <v>0</v>
      </c>
      <c r="AH133" s="238">
        <v>0</v>
      </c>
      <c r="AI133" s="238">
        <v>0</v>
      </c>
      <c r="AJ133" s="245"/>
      <c r="AK133" s="237">
        <v>0</v>
      </c>
      <c r="AL133" s="238">
        <v>0</v>
      </c>
      <c r="AM133" s="238">
        <v>0</v>
      </c>
      <c r="AN133" s="245"/>
      <c r="AO133" s="237">
        <v>0</v>
      </c>
      <c r="AP133" s="238">
        <v>0</v>
      </c>
      <c r="AQ133" s="238">
        <v>0</v>
      </c>
      <c r="AR133" s="245"/>
      <c r="AS133" s="237">
        <v>0</v>
      </c>
      <c r="AT133" s="238">
        <v>0</v>
      </c>
      <c r="AU133" s="238">
        <v>0</v>
      </c>
    </row>
    <row r="134" spans="2:47" x14ac:dyDescent="0.2">
      <c r="B134" s="94">
        <v>3220</v>
      </c>
      <c r="C134" s="148"/>
      <c r="D134" s="96" t="s">
        <v>136</v>
      </c>
      <c r="E134" s="237">
        <f t="shared" si="120"/>
        <v>0</v>
      </c>
      <c r="F134" s="238">
        <f t="shared" si="120"/>
        <v>0</v>
      </c>
      <c r="G134" s="238">
        <f t="shared" si="120"/>
        <v>0</v>
      </c>
      <c r="H134" s="245"/>
      <c r="I134" s="237">
        <v>0</v>
      </c>
      <c r="J134" s="238">
        <v>0</v>
      </c>
      <c r="K134" s="238">
        <v>0</v>
      </c>
      <c r="L134" s="245"/>
      <c r="M134" s="237">
        <v>0</v>
      </c>
      <c r="N134" s="238">
        <v>0</v>
      </c>
      <c r="O134" s="238">
        <v>0</v>
      </c>
      <c r="P134" s="245"/>
      <c r="Q134" s="237">
        <v>0</v>
      </c>
      <c r="R134" s="238">
        <v>0</v>
      </c>
      <c r="S134" s="238">
        <v>0</v>
      </c>
      <c r="T134" s="245"/>
      <c r="U134" s="237">
        <v>0</v>
      </c>
      <c r="V134" s="238">
        <v>0</v>
      </c>
      <c r="W134" s="238">
        <v>0</v>
      </c>
      <c r="X134" s="245"/>
      <c r="Y134" s="237">
        <v>0</v>
      </c>
      <c r="Z134" s="238">
        <v>0</v>
      </c>
      <c r="AA134" s="238">
        <v>0</v>
      </c>
      <c r="AB134" s="245"/>
      <c r="AC134" s="237">
        <v>0</v>
      </c>
      <c r="AD134" s="238">
        <v>0</v>
      </c>
      <c r="AE134" s="238">
        <v>0</v>
      </c>
      <c r="AF134" s="245"/>
      <c r="AG134" s="237">
        <v>0</v>
      </c>
      <c r="AH134" s="238">
        <v>0</v>
      </c>
      <c r="AI134" s="238">
        <v>0</v>
      </c>
      <c r="AJ134" s="245"/>
      <c r="AK134" s="237">
        <v>0</v>
      </c>
      <c r="AL134" s="238">
        <v>0</v>
      </c>
      <c r="AM134" s="238">
        <v>0</v>
      </c>
      <c r="AN134" s="245"/>
      <c r="AO134" s="237">
        <v>0</v>
      </c>
      <c r="AP134" s="238">
        <v>0</v>
      </c>
      <c r="AQ134" s="238">
        <v>0</v>
      </c>
      <c r="AR134" s="245"/>
      <c r="AS134" s="237">
        <v>0</v>
      </c>
      <c r="AT134" s="238">
        <v>0</v>
      </c>
      <c r="AU134" s="238">
        <v>0</v>
      </c>
    </row>
    <row r="135" spans="2:47" x14ac:dyDescent="0.2">
      <c r="B135" s="94">
        <v>3230</v>
      </c>
      <c r="C135" s="148"/>
      <c r="D135" s="96" t="s">
        <v>137</v>
      </c>
      <c r="E135" s="237">
        <f t="shared" si="120"/>
        <v>0</v>
      </c>
      <c r="F135" s="238">
        <f t="shared" si="120"/>
        <v>0</v>
      </c>
      <c r="G135" s="238">
        <f t="shared" si="120"/>
        <v>0</v>
      </c>
      <c r="H135" s="245"/>
      <c r="I135" s="237">
        <v>0</v>
      </c>
      <c r="J135" s="238">
        <v>0</v>
      </c>
      <c r="K135" s="238">
        <v>0</v>
      </c>
      <c r="L135" s="245"/>
      <c r="M135" s="237">
        <v>0</v>
      </c>
      <c r="N135" s="238">
        <v>0</v>
      </c>
      <c r="O135" s="238">
        <v>0</v>
      </c>
      <c r="P135" s="245"/>
      <c r="Q135" s="237">
        <v>0</v>
      </c>
      <c r="R135" s="238">
        <v>0</v>
      </c>
      <c r="S135" s="238">
        <v>0</v>
      </c>
      <c r="T135" s="245"/>
      <c r="U135" s="237">
        <v>0</v>
      </c>
      <c r="V135" s="238">
        <v>0</v>
      </c>
      <c r="W135" s="238">
        <v>0</v>
      </c>
      <c r="X135" s="245"/>
      <c r="Y135" s="237">
        <v>0</v>
      </c>
      <c r="Z135" s="238">
        <v>0</v>
      </c>
      <c r="AA135" s="238">
        <v>0</v>
      </c>
      <c r="AB135" s="245"/>
      <c r="AC135" s="237">
        <v>0</v>
      </c>
      <c r="AD135" s="238">
        <v>0</v>
      </c>
      <c r="AE135" s="238">
        <v>0</v>
      </c>
      <c r="AF135" s="245"/>
      <c r="AG135" s="237">
        <v>0</v>
      </c>
      <c r="AH135" s="238">
        <v>0</v>
      </c>
      <c r="AI135" s="238">
        <v>0</v>
      </c>
      <c r="AJ135" s="245"/>
      <c r="AK135" s="237">
        <v>0</v>
      </c>
      <c r="AL135" s="238">
        <v>0</v>
      </c>
      <c r="AM135" s="238">
        <v>0</v>
      </c>
      <c r="AN135" s="245"/>
      <c r="AO135" s="237">
        <v>0</v>
      </c>
      <c r="AP135" s="238">
        <v>0</v>
      </c>
      <c r="AQ135" s="238">
        <v>0</v>
      </c>
      <c r="AR135" s="245"/>
      <c r="AS135" s="237">
        <v>0</v>
      </c>
      <c r="AT135" s="238">
        <v>0</v>
      </c>
      <c r="AU135" s="238">
        <v>0</v>
      </c>
    </row>
    <row r="136" spans="2:47" x14ac:dyDescent="0.2">
      <c r="B136" s="94">
        <v>3240</v>
      </c>
      <c r="C136" s="148"/>
      <c r="D136" s="96" t="s">
        <v>138</v>
      </c>
      <c r="E136" s="237">
        <f t="shared" si="120"/>
        <v>0</v>
      </c>
      <c r="F136" s="238">
        <f t="shared" si="120"/>
        <v>0</v>
      </c>
      <c r="G136" s="238">
        <f t="shared" si="120"/>
        <v>0</v>
      </c>
      <c r="H136" s="245"/>
      <c r="I136" s="237">
        <v>0</v>
      </c>
      <c r="J136" s="238">
        <v>0</v>
      </c>
      <c r="K136" s="238">
        <v>0</v>
      </c>
      <c r="L136" s="245"/>
      <c r="M136" s="237">
        <v>0</v>
      </c>
      <c r="N136" s="238">
        <v>0</v>
      </c>
      <c r="O136" s="238">
        <v>0</v>
      </c>
      <c r="P136" s="245"/>
      <c r="Q136" s="237">
        <v>0</v>
      </c>
      <c r="R136" s="238">
        <v>0</v>
      </c>
      <c r="S136" s="238">
        <v>0</v>
      </c>
      <c r="T136" s="245"/>
      <c r="U136" s="237">
        <v>0</v>
      </c>
      <c r="V136" s="238">
        <v>0</v>
      </c>
      <c r="W136" s="238">
        <v>0</v>
      </c>
      <c r="X136" s="245"/>
      <c r="Y136" s="237">
        <v>0</v>
      </c>
      <c r="Z136" s="238">
        <v>0</v>
      </c>
      <c r="AA136" s="238">
        <v>0</v>
      </c>
      <c r="AB136" s="245"/>
      <c r="AC136" s="237">
        <v>0</v>
      </c>
      <c r="AD136" s="238">
        <v>0</v>
      </c>
      <c r="AE136" s="238">
        <v>0</v>
      </c>
      <c r="AF136" s="245"/>
      <c r="AG136" s="237">
        <v>0</v>
      </c>
      <c r="AH136" s="238">
        <v>0</v>
      </c>
      <c r="AI136" s="238">
        <v>0</v>
      </c>
      <c r="AJ136" s="245"/>
      <c r="AK136" s="237">
        <v>0</v>
      </c>
      <c r="AL136" s="238">
        <v>0</v>
      </c>
      <c r="AM136" s="238">
        <v>0</v>
      </c>
      <c r="AN136" s="245"/>
      <c r="AO136" s="237">
        <v>0</v>
      </c>
      <c r="AP136" s="238">
        <v>0</v>
      </c>
      <c r="AQ136" s="238">
        <v>0</v>
      </c>
      <c r="AR136" s="245"/>
      <c r="AS136" s="237">
        <v>0</v>
      </c>
      <c r="AT136" s="238">
        <v>0</v>
      </c>
      <c r="AU136" s="238">
        <v>0</v>
      </c>
    </row>
    <row r="137" spans="2:47" x14ac:dyDescent="0.2">
      <c r="B137" s="94">
        <v>3250</v>
      </c>
      <c r="C137" s="148"/>
      <c r="D137" s="96" t="s">
        <v>139</v>
      </c>
      <c r="E137" s="237">
        <f t="shared" si="120"/>
        <v>0</v>
      </c>
      <c r="F137" s="238">
        <f t="shared" si="120"/>
        <v>0</v>
      </c>
      <c r="G137" s="238">
        <f t="shared" si="120"/>
        <v>0</v>
      </c>
      <c r="H137" s="245"/>
      <c r="I137" s="237">
        <v>0</v>
      </c>
      <c r="J137" s="238">
        <v>0</v>
      </c>
      <c r="K137" s="238">
        <v>0</v>
      </c>
      <c r="L137" s="245"/>
      <c r="M137" s="237">
        <v>0</v>
      </c>
      <c r="N137" s="238">
        <v>0</v>
      </c>
      <c r="O137" s="238">
        <v>0</v>
      </c>
      <c r="P137" s="245"/>
      <c r="Q137" s="237">
        <v>0</v>
      </c>
      <c r="R137" s="238">
        <v>0</v>
      </c>
      <c r="S137" s="238">
        <v>0</v>
      </c>
      <c r="T137" s="245"/>
      <c r="U137" s="237">
        <v>0</v>
      </c>
      <c r="V137" s="238">
        <v>0</v>
      </c>
      <c r="W137" s="238">
        <v>0</v>
      </c>
      <c r="X137" s="245"/>
      <c r="Y137" s="237">
        <v>0</v>
      </c>
      <c r="Z137" s="238">
        <v>0</v>
      </c>
      <c r="AA137" s="238">
        <v>0</v>
      </c>
      <c r="AB137" s="245"/>
      <c r="AC137" s="237">
        <v>0</v>
      </c>
      <c r="AD137" s="238">
        <v>0</v>
      </c>
      <c r="AE137" s="238">
        <v>0</v>
      </c>
      <c r="AF137" s="245"/>
      <c r="AG137" s="237">
        <v>0</v>
      </c>
      <c r="AH137" s="238">
        <v>0</v>
      </c>
      <c r="AI137" s="238">
        <v>0</v>
      </c>
      <c r="AJ137" s="245"/>
      <c r="AK137" s="237">
        <v>0</v>
      </c>
      <c r="AL137" s="238">
        <v>0</v>
      </c>
      <c r="AM137" s="238">
        <v>0</v>
      </c>
      <c r="AN137" s="245"/>
      <c r="AO137" s="237">
        <v>0</v>
      </c>
      <c r="AP137" s="238">
        <v>0</v>
      </c>
      <c r="AQ137" s="238">
        <v>0</v>
      </c>
      <c r="AR137" s="245"/>
      <c r="AS137" s="237">
        <v>0</v>
      </c>
      <c r="AT137" s="238">
        <v>0</v>
      </c>
      <c r="AU137" s="238">
        <v>0</v>
      </c>
    </row>
    <row r="138" spans="2:47" x14ac:dyDescent="0.2">
      <c r="B138" s="94"/>
      <c r="C138" s="148"/>
      <c r="D138" s="96"/>
      <c r="E138" s="237"/>
      <c r="F138" s="238"/>
      <c r="G138" s="238"/>
      <c r="H138" s="245"/>
      <c r="I138" s="237"/>
      <c r="J138" s="238"/>
      <c r="K138" s="238"/>
      <c r="L138" s="245"/>
      <c r="M138" s="237"/>
      <c r="N138" s="238"/>
      <c r="O138" s="238"/>
      <c r="P138" s="245"/>
      <c r="Q138" s="237"/>
      <c r="R138" s="238"/>
      <c r="S138" s="238"/>
      <c r="T138" s="245"/>
      <c r="U138" s="237"/>
      <c r="V138" s="238"/>
      <c r="W138" s="238"/>
      <c r="X138" s="245"/>
      <c r="Y138" s="237"/>
      <c r="Z138" s="238"/>
      <c r="AA138" s="238"/>
      <c r="AB138" s="245"/>
      <c r="AC138" s="237"/>
      <c r="AD138" s="238"/>
      <c r="AE138" s="238"/>
      <c r="AF138" s="245"/>
      <c r="AG138" s="237"/>
      <c r="AH138" s="238"/>
      <c r="AI138" s="238"/>
      <c r="AJ138" s="245"/>
      <c r="AK138" s="237"/>
      <c r="AL138" s="238"/>
      <c r="AM138" s="238"/>
      <c r="AN138" s="245"/>
      <c r="AO138" s="237"/>
      <c r="AP138" s="238"/>
      <c r="AQ138" s="238"/>
      <c r="AR138" s="245"/>
      <c r="AS138" s="237"/>
      <c r="AT138" s="238"/>
      <c r="AU138" s="238"/>
    </row>
    <row r="139" spans="2:47" x14ac:dyDescent="0.2">
      <c r="B139" s="94">
        <v>3300</v>
      </c>
      <c r="C139" s="99" t="s">
        <v>140</v>
      </c>
      <c r="E139" s="239">
        <f>SUM(E140:E141)</f>
        <v>0</v>
      </c>
      <c r="F139" s="240">
        <f>SUM(F140:F141)</f>
        <v>0</v>
      </c>
      <c r="G139" s="240">
        <f>SUM(G140:G141)</f>
        <v>0</v>
      </c>
      <c r="H139" s="245"/>
      <c r="I139" s="239">
        <f t="shared" ref="I139:K139" si="121">SUM(I140:I141)</f>
        <v>0</v>
      </c>
      <c r="J139" s="240">
        <f t="shared" si="121"/>
        <v>0</v>
      </c>
      <c r="K139" s="240">
        <f t="shared" si="121"/>
        <v>0</v>
      </c>
      <c r="L139" s="245"/>
      <c r="M139" s="239">
        <f t="shared" ref="M139:O139" si="122">SUM(M140:M141)</f>
        <v>0</v>
      </c>
      <c r="N139" s="240">
        <f t="shared" si="122"/>
        <v>0</v>
      </c>
      <c r="O139" s="240">
        <f t="shared" si="122"/>
        <v>0</v>
      </c>
      <c r="P139" s="245"/>
      <c r="Q139" s="239">
        <f t="shared" ref="Q139:S139" si="123">SUM(Q140:Q141)</f>
        <v>0</v>
      </c>
      <c r="R139" s="240">
        <f t="shared" si="123"/>
        <v>0</v>
      </c>
      <c r="S139" s="240">
        <f t="shared" si="123"/>
        <v>0</v>
      </c>
      <c r="T139" s="245"/>
      <c r="U139" s="239">
        <f t="shared" ref="U139:W139" si="124">SUM(U140:U141)</f>
        <v>0</v>
      </c>
      <c r="V139" s="240">
        <f t="shared" si="124"/>
        <v>0</v>
      </c>
      <c r="W139" s="240">
        <f t="shared" si="124"/>
        <v>0</v>
      </c>
      <c r="X139" s="245"/>
      <c r="Y139" s="239">
        <f t="shared" ref="Y139:AA139" si="125">SUM(Y140:Y141)</f>
        <v>0</v>
      </c>
      <c r="Z139" s="240">
        <f t="shared" si="125"/>
        <v>0</v>
      </c>
      <c r="AA139" s="240">
        <f t="shared" si="125"/>
        <v>0</v>
      </c>
      <c r="AB139" s="245"/>
      <c r="AC139" s="239">
        <f>SUM(AC140:AC141)</f>
        <v>0</v>
      </c>
      <c r="AD139" s="240">
        <f>SUM(AD140:AD141)</f>
        <v>0</v>
      </c>
      <c r="AE139" s="240">
        <f>SUM(AE140:AE141)</f>
        <v>0</v>
      </c>
      <c r="AF139" s="245"/>
      <c r="AG139" s="239">
        <f>SUM(AG140:AG141)</f>
        <v>0</v>
      </c>
      <c r="AH139" s="240">
        <f>SUM(AH140:AH141)</f>
        <v>0</v>
      </c>
      <c r="AI139" s="240">
        <f>SUM(AI140:AI141)</f>
        <v>0</v>
      </c>
      <c r="AJ139" s="245"/>
      <c r="AK139" s="239">
        <f>SUM(AK140:AK141)</f>
        <v>0</v>
      </c>
      <c r="AL139" s="240">
        <f>SUM(AL140:AL141)</f>
        <v>0</v>
      </c>
      <c r="AM139" s="240">
        <f>SUM(AM140:AM141)</f>
        <v>0</v>
      </c>
      <c r="AN139" s="245"/>
      <c r="AO139" s="239">
        <f>SUM(AO140:AO141)</f>
        <v>0</v>
      </c>
      <c r="AP139" s="240">
        <f>SUM(AP140:AP141)</f>
        <v>0</v>
      </c>
      <c r="AQ139" s="240">
        <f>SUM(AQ140:AQ141)</f>
        <v>0</v>
      </c>
      <c r="AR139" s="245"/>
      <c r="AS139" s="239">
        <f>SUM(AS140:AS141)</f>
        <v>0</v>
      </c>
      <c r="AT139" s="240">
        <f>SUM(AT140:AT141)</f>
        <v>0</v>
      </c>
      <c r="AU139" s="240">
        <f>SUM(AU140:AU141)</f>
        <v>0</v>
      </c>
    </row>
    <row r="140" spans="2:47" x14ac:dyDescent="0.2">
      <c r="B140" s="94">
        <v>3310</v>
      </c>
      <c r="C140" s="148"/>
      <c r="D140" s="96" t="s">
        <v>141</v>
      </c>
      <c r="E140" s="237">
        <f t="shared" ref="E140:G141" si="126">+I140+M140+Q140+U140+Y140+AC140+AG140+AK140+AO140+AS140</f>
        <v>0</v>
      </c>
      <c r="F140" s="238">
        <f t="shared" si="126"/>
        <v>0</v>
      </c>
      <c r="G140" s="238">
        <f t="shared" si="126"/>
        <v>0</v>
      </c>
      <c r="H140" s="245"/>
      <c r="I140" s="237">
        <v>0</v>
      </c>
      <c r="J140" s="238">
        <v>0</v>
      </c>
      <c r="K140" s="238">
        <v>0</v>
      </c>
      <c r="L140" s="245"/>
      <c r="M140" s="237">
        <v>0</v>
      </c>
      <c r="N140" s="238">
        <v>0</v>
      </c>
      <c r="O140" s="238">
        <v>0</v>
      </c>
      <c r="P140" s="245"/>
      <c r="Q140" s="237">
        <v>0</v>
      </c>
      <c r="R140" s="238">
        <v>0</v>
      </c>
      <c r="S140" s="238">
        <v>0</v>
      </c>
      <c r="T140" s="245"/>
      <c r="U140" s="237">
        <v>0</v>
      </c>
      <c r="V140" s="238">
        <v>0</v>
      </c>
      <c r="W140" s="238">
        <v>0</v>
      </c>
      <c r="X140" s="245"/>
      <c r="Y140" s="237">
        <v>0</v>
      </c>
      <c r="Z140" s="238">
        <v>0</v>
      </c>
      <c r="AA140" s="238">
        <v>0</v>
      </c>
      <c r="AB140" s="245"/>
      <c r="AC140" s="237">
        <v>0</v>
      </c>
      <c r="AD140" s="238">
        <v>0</v>
      </c>
      <c r="AE140" s="238">
        <v>0</v>
      </c>
      <c r="AF140" s="245"/>
      <c r="AG140" s="237">
        <v>0</v>
      </c>
      <c r="AH140" s="238">
        <v>0</v>
      </c>
      <c r="AI140" s="238">
        <v>0</v>
      </c>
      <c r="AJ140" s="245"/>
      <c r="AK140" s="237">
        <v>0</v>
      </c>
      <c r="AL140" s="238">
        <v>0</v>
      </c>
      <c r="AM140" s="238">
        <v>0</v>
      </c>
      <c r="AN140" s="245"/>
      <c r="AO140" s="237">
        <v>0</v>
      </c>
      <c r="AP140" s="238">
        <v>0</v>
      </c>
      <c r="AQ140" s="238">
        <v>0</v>
      </c>
      <c r="AR140" s="245"/>
      <c r="AS140" s="237">
        <v>0</v>
      </c>
      <c r="AT140" s="238">
        <v>0</v>
      </c>
      <c r="AU140" s="238">
        <v>0</v>
      </c>
    </row>
    <row r="141" spans="2:47" x14ac:dyDescent="0.2">
      <c r="B141" s="94">
        <v>3320</v>
      </c>
      <c r="C141" s="148"/>
      <c r="D141" s="96" t="s">
        <v>142</v>
      </c>
      <c r="E141" s="237">
        <f t="shared" si="126"/>
        <v>0</v>
      </c>
      <c r="F141" s="238">
        <f t="shared" si="126"/>
        <v>0</v>
      </c>
      <c r="G141" s="238">
        <f t="shared" si="126"/>
        <v>0</v>
      </c>
      <c r="H141" s="245"/>
      <c r="I141" s="237">
        <v>0</v>
      </c>
      <c r="J141" s="238">
        <v>0</v>
      </c>
      <c r="K141" s="238">
        <v>0</v>
      </c>
      <c r="L141" s="245"/>
      <c r="M141" s="237">
        <v>0</v>
      </c>
      <c r="N141" s="238">
        <v>0</v>
      </c>
      <c r="O141" s="238">
        <v>0</v>
      </c>
      <c r="P141" s="245"/>
      <c r="Q141" s="237">
        <v>0</v>
      </c>
      <c r="R141" s="238">
        <v>0</v>
      </c>
      <c r="S141" s="238">
        <v>0</v>
      </c>
      <c r="T141" s="245"/>
      <c r="U141" s="237">
        <v>0</v>
      </c>
      <c r="V141" s="238">
        <v>0</v>
      </c>
      <c r="W141" s="238">
        <v>0</v>
      </c>
      <c r="X141" s="245"/>
      <c r="Y141" s="237">
        <v>0</v>
      </c>
      <c r="Z141" s="238">
        <v>0</v>
      </c>
      <c r="AA141" s="238">
        <v>0</v>
      </c>
      <c r="AB141" s="245"/>
      <c r="AC141" s="237">
        <v>0</v>
      </c>
      <c r="AD141" s="238">
        <v>0</v>
      </c>
      <c r="AE141" s="238">
        <v>0</v>
      </c>
      <c r="AF141" s="245"/>
      <c r="AG141" s="237">
        <v>0</v>
      </c>
      <c r="AH141" s="238">
        <v>0</v>
      </c>
      <c r="AI141" s="238">
        <v>0</v>
      </c>
      <c r="AJ141" s="245"/>
      <c r="AK141" s="237">
        <v>0</v>
      </c>
      <c r="AL141" s="238">
        <v>0</v>
      </c>
      <c r="AM141" s="238">
        <v>0</v>
      </c>
      <c r="AN141" s="245"/>
      <c r="AO141" s="237">
        <v>0</v>
      </c>
      <c r="AP141" s="238">
        <v>0</v>
      </c>
      <c r="AQ141" s="238">
        <v>0</v>
      </c>
      <c r="AR141" s="245"/>
      <c r="AS141" s="237">
        <v>0</v>
      </c>
      <c r="AT141" s="238">
        <v>0</v>
      </c>
      <c r="AU141" s="238">
        <v>0</v>
      </c>
    </row>
    <row r="142" spans="2:47" x14ac:dyDescent="0.2">
      <c r="B142" s="94"/>
      <c r="C142" s="148"/>
      <c r="D142" s="96"/>
      <c r="E142" s="237"/>
      <c r="F142" s="238"/>
      <c r="G142" s="238"/>
      <c r="H142" s="245"/>
      <c r="I142" s="237"/>
      <c r="J142" s="238"/>
      <c r="K142" s="238"/>
      <c r="L142" s="245"/>
      <c r="M142" s="237"/>
      <c r="N142" s="238"/>
      <c r="O142" s="238"/>
      <c r="P142" s="245"/>
      <c r="Q142" s="237"/>
      <c r="R142" s="238"/>
      <c r="S142" s="238"/>
      <c r="T142" s="245"/>
      <c r="U142" s="237"/>
      <c r="V142" s="238"/>
      <c r="W142" s="238"/>
      <c r="X142" s="245"/>
      <c r="Y142" s="237"/>
      <c r="Z142" s="238"/>
      <c r="AA142" s="238"/>
      <c r="AB142" s="245"/>
      <c r="AC142" s="237"/>
      <c r="AD142" s="238"/>
      <c r="AE142" s="238"/>
      <c r="AF142" s="245"/>
      <c r="AG142" s="237"/>
      <c r="AH142" s="238"/>
      <c r="AI142" s="238"/>
      <c r="AJ142" s="245"/>
      <c r="AK142" s="237"/>
      <c r="AL142" s="238"/>
      <c r="AM142" s="238"/>
      <c r="AN142" s="245"/>
      <c r="AO142" s="237"/>
      <c r="AP142" s="238"/>
      <c r="AQ142" s="238"/>
      <c r="AR142" s="245"/>
      <c r="AS142" s="237"/>
      <c r="AT142" s="238"/>
      <c r="AU142" s="238"/>
    </row>
    <row r="143" spans="2:47" x14ac:dyDescent="0.2">
      <c r="B143" s="94">
        <v>3000</v>
      </c>
      <c r="C143" s="148"/>
      <c r="D143" s="98" t="s">
        <v>143</v>
      </c>
      <c r="E143" s="239">
        <f>+E132+E127+E139</f>
        <v>0</v>
      </c>
      <c r="F143" s="240">
        <f t="shared" ref="F143:G143" si="127">+F132+F127+F139</f>
        <v>0</v>
      </c>
      <c r="G143" s="240">
        <f t="shared" si="127"/>
        <v>0</v>
      </c>
      <c r="H143" s="245"/>
      <c r="I143" s="239">
        <f t="shared" ref="I143:K143" si="128">+I132+I127+I139</f>
        <v>0</v>
      </c>
      <c r="J143" s="240">
        <f t="shared" si="128"/>
        <v>0</v>
      </c>
      <c r="K143" s="240">
        <f t="shared" si="128"/>
        <v>0</v>
      </c>
      <c r="L143" s="245"/>
      <c r="M143" s="239">
        <f t="shared" ref="M143:O143" si="129">+M132+M127+M139</f>
        <v>0</v>
      </c>
      <c r="N143" s="240">
        <f t="shared" si="129"/>
        <v>0</v>
      </c>
      <c r="O143" s="240">
        <f t="shared" si="129"/>
        <v>0</v>
      </c>
      <c r="P143" s="245"/>
      <c r="Q143" s="239">
        <f t="shared" ref="Q143:S143" si="130">+Q132+Q127+Q139</f>
        <v>0</v>
      </c>
      <c r="R143" s="240">
        <f t="shared" si="130"/>
        <v>0</v>
      </c>
      <c r="S143" s="240">
        <f t="shared" si="130"/>
        <v>0</v>
      </c>
      <c r="T143" s="245"/>
      <c r="U143" s="239">
        <f t="shared" ref="U143:W143" si="131">+U132+U127+U139</f>
        <v>0</v>
      </c>
      <c r="V143" s="240">
        <f t="shared" si="131"/>
        <v>0</v>
      </c>
      <c r="W143" s="240">
        <f t="shared" si="131"/>
        <v>0</v>
      </c>
      <c r="X143" s="245"/>
      <c r="Y143" s="239">
        <f t="shared" ref="Y143:AA143" si="132">+Y132+Y127+Y139</f>
        <v>0</v>
      </c>
      <c r="Z143" s="240">
        <f t="shared" si="132"/>
        <v>0</v>
      </c>
      <c r="AA143" s="240">
        <f t="shared" si="132"/>
        <v>0</v>
      </c>
      <c r="AB143" s="245"/>
      <c r="AC143" s="239">
        <f>+AC132+AC127+AC139</f>
        <v>0</v>
      </c>
      <c r="AD143" s="240">
        <f t="shared" ref="AD143:AE143" si="133">+AD132+AD127+AD139</f>
        <v>0</v>
      </c>
      <c r="AE143" s="240">
        <f t="shared" si="133"/>
        <v>0</v>
      </c>
      <c r="AF143" s="245"/>
      <c r="AG143" s="239">
        <f>+AG132+AG127+AG139</f>
        <v>0</v>
      </c>
      <c r="AH143" s="240">
        <f t="shared" ref="AH143:AI143" si="134">+AH132+AH127+AH139</f>
        <v>0</v>
      </c>
      <c r="AI143" s="240">
        <f t="shared" si="134"/>
        <v>0</v>
      </c>
      <c r="AJ143" s="245"/>
      <c r="AK143" s="239">
        <f>+AK132+AK127+AK139</f>
        <v>0</v>
      </c>
      <c r="AL143" s="240">
        <f t="shared" ref="AL143:AM143" si="135">+AL132+AL127+AL139</f>
        <v>0</v>
      </c>
      <c r="AM143" s="240">
        <f t="shared" si="135"/>
        <v>0</v>
      </c>
      <c r="AN143" s="245"/>
      <c r="AO143" s="239">
        <f>+AO132+AO127+AO139</f>
        <v>0</v>
      </c>
      <c r="AP143" s="240">
        <f t="shared" ref="AP143:AQ143" si="136">+AP132+AP127+AP139</f>
        <v>0</v>
      </c>
      <c r="AQ143" s="240">
        <f t="shared" si="136"/>
        <v>0</v>
      </c>
      <c r="AR143" s="245"/>
      <c r="AS143" s="239">
        <f>+AS132+AS127+AS139</f>
        <v>0</v>
      </c>
      <c r="AT143" s="240">
        <f t="shared" ref="AT143:AU143" si="137">+AT132+AT127+AT139</f>
        <v>0</v>
      </c>
      <c r="AU143" s="240">
        <f t="shared" si="137"/>
        <v>0</v>
      </c>
    </row>
    <row r="144" spans="2:47" x14ac:dyDescent="0.2">
      <c r="B144" s="94"/>
      <c r="C144" s="148"/>
      <c r="D144" s="37"/>
      <c r="E144" s="235"/>
      <c r="F144" s="236"/>
      <c r="G144" s="236"/>
      <c r="H144" s="245"/>
      <c r="I144" s="235"/>
      <c r="J144" s="236"/>
      <c r="K144" s="236"/>
      <c r="L144" s="245"/>
      <c r="M144" s="235"/>
      <c r="N144" s="236"/>
      <c r="O144" s="236"/>
      <c r="P144" s="245"/>
      <c r="Q144" s="235"/>
      <c r="R144" s="236"/>
      <c r="S144" s="236"/>
      <c r="T144" s="245"/>
      <c r="U144" s="235"/>
      <c r="V144" s="236"/>
      <c r="W144" s="236"/>
      <c r="X144" s="245"/>
      <c r="Y144" s="235"/>
      <c r="Z144" s="236"/>
      <c r="AA144" s="236"/>
      <c r="AB144" s="245"/>
      <c r="AC144" s="235"/>
      <c r="AD144" s="236"/>
      <c r="AE144" s="236"/>
      <c r="AF144" s="245"/>
      <c r="AG144" s="235"/>
      <c r="AH144" s="236"/>
      <c r="AI144" s="236"/>
      <c r="AJ144" s="245"/>
      <c r="AK144" s="235"/>
      <c r="AL144" s="236"/>
      <c r="AM144" s="236"/>
      <c r="AN144" s="245"/>
      <c r="AO144" s="235"/>
      <c r="AP144" s="236"/>
      <c r="AQ144" s="236"/>
      <c r="AR144" s="245"/>
      <c r="AS144" s="235"/>
      <c r="AT144" s="236"/>
      <c r="AU144" s="236"/>
    </row>
    <row r="145" spans="2:47" x14ac:dyDescent="0.2">
      <c r="B145" s="94"/>
      <c r="C145" s="148"/>
      <c r="D145" s="37" t="s">
        <v>144</v>
      </c>
      <c r="E145" s="235">
        <f>+E143+E123</f>
        <v>0</v>
      </c>
      <c r="F145" s="236">
        <f t="shared" ref="F145:G145" si="138">+F143+F123</f>
        <v>0</v>
      </c>
      <c r="G145" s="236">
        <f t="shared" si="138"/>
        <v>0</v>
      </c>
      <c r="H145" s="245"/>
      <c r="I145" s="235">
        <f t="shared" ref="I145:K145" si="139">+I143+I123</f>
        <v>0</v>
      </c>
      <c r="J145" s="236">
        <f t="shared" si="139"/>
        <v>0</v>
      </c>
      <c r="K145" s="236">
        <f t="shared" si="139"/>
        <v>0</v>
      </c>
      <c r="L145" s="245"/>
      <c r="M145" s="235">
        <f t="shared" ref="M145:O145" si="140">+M143+M123</f>
        <v>0</v>
      </c>
      <c r="N145" s="236">
        <f t="shared" si="140"/>
        <v>0</v>
      </c>
      <c r="O145" s="236">
        <f t="shared" si="140"/>
        <v>0</v>
      </c>
      <c r="P145" s="245"/>
      <c r="Q145" s="235">
        <f t="shared" ref="Q145:S145" si="141">+Q143+Q123</f>
        <v>0</v>
      </c>
      <c r="R145" s="236">
        <f t="shared" si="141"/>
        <v>0</v>
      </c>
      <c r="S145" s="236">
        <f t="shared" si="141"/>
        <v>0</v>
      </c>
      <c r="T145" s="245"/>
      <c r="U145" s="235">
        <f t="shared" ref="U145:W145" si="142">+U143+U123</f>
        <v>0</v>
      </c>
      <c r="V145" s="236">
        <f t="shared" si="142"/>
        <v>0</v>
      </c>
      <c r="W145" s="236">
        <f t="shared" si="142"/>
        <v>0</v>
      </c>
      <c r="X145" s="245"/>
      <c r="Y145" s="235">
        <f t="shared" ref="Y145:AA145" si="143">+Y143+Y123</f>
        <v>0</v>
      </c>
      <c r="Z145" s="236">
        <f t="shared" si="143"/>
        <v>0</v>
      </c>
      <c r="AA145" s="236">
        <f t="shared" si="143"/>
        <v>0</v>
      </c>
      <c r="AB145" s="245"/>
      <c r="AC145" s="235">
        <f>+AC143+AC123</f>
        <v>0</v>
      </c>
      <c r="AD145" s="236">
        <f t="shared" ref="AD145:AE145" si="144">+AD143+AD123</f>
        <v>0</v>
      </c>
      <c r="AE145" s="236">
        <f t="shared" si="144"/>
        <v>0</v>
      </c>
      <c r="AF145" s="245"/>
      <c r="AG145" s="235">
        <f>+AG143+AG123</f>
        <v>0</v>
      </c>
      <c r="AH145" s="236">
        <f t="shared" ref="AH145:AI145" si="145">+AH143+AH123</f>
        <v>0</v>
      </c>
      <c r="AI145" s="236">
        <f t="shared" si="145"/>
        <v>0</v>
      </c>
      <c r="AJ145" s="245"/>
      <c r="AK145" s="235">
        <f>+AK143+AK123</f>
        <v>0</v>
      </c>
      <c r="AL145" s="236">
        <f t="shared" ref="AL145:AM145" si="146">+AL143+AL123</f>
        <v>0</v>
      </c>
      <c r="AM145" s="236">
        <f t="shared" si="146"/>
        <v>0</v>
      </c>
      <c r="AN145" s="245"/>
      <c r="AO145" s="235">
        <f>+AO143+AO123</f>
        <v>0</v>
      </c>
      <c r="AP145" s="236">
        <f t="shared" ref="AP145:AQ145" si="147">+AP143+AP123</f>
        <v>0</v>
      </c>
      <c r="AQ145" s="236">
        <f t="shared" si="147"/>
        <v>0</v>
      </c>
      <c r="AR145" s="245"/>
      <c r="AS145" s="235">
        <f>+AS143+AS123</f>
        <v>0</v>
      </c>
      <c r="AT145" s="236">
        <f t="shared" ref="AT145:AU145" si="148">+AT143+AT123</f>
        <v>0</v>
      </c>
      <c r="AU145" s="236">
        <f t="shared" si="148"/>
        <v>0</v>
      </c>
    </row>
    <row r="146" spans="2:47" x14ac:dyDescent="0.2">
      <c r="B146" s="95"/>
      <c r="C146" s="149"/>
      <c r="D146" s="76"/>
      <c r="E146" s="109"/>
      <c r="F146" s="77"/>
      <c r="G146" s="77"/>
      <c r="I146" s="109"/>
      <c r="J146" s="77"/>
      <c r="K146" s="77"/>
      <c r="M146" s="109"/>
      <c r="N146" s="77"/>
      <c r="O146" s="77"/>
      <c r="Q146" s="109"/>
      <c r="R146" s="77"/>
      <c r="S146" s="77"/>
      <c r="U146" s="109"/>
      <c r="V146" s="77"/>
      <c r="W146" s="77"/>
      <c r="Y146" s="109"/>
      <c r="Z146" s="77"/>
      <c r="AA146" s="77"/>
      <c r="AC146" s="109"/>
      <c r="AD146" s="77"/>
      <c r="AE146" s="77"/>
      <c r="AG146" s="109"/>
      <c r="AH146" s="77"/>
      <c r="AI146" s="77"/>
      <c r="AK146" s="109"/>
      <c r="AL146" s="77"/>
      <c r="AM146" s="77"/>
      <c r="AO146" s="109"/>
      <c r="AP146" s="77"/>
      <c r="AQ146" s="77"/>
      <c r="AS146" s="109"/>
      <c r="AT146" s="77"/>
      <c r="AU146" s="77"/>
    </row>
    <row r="147" spans="2:47" x14ac:dyDescent="0.2">
      <c r="E147" s="153">
        <f>+E63-E133</f>
        <v>0</v>
      </c>
      <c r="F147" s="153">
        <f t="shared" ref="F147:G147" si="149">+F63-F133</f>
        <v>0</v>
      </c>
      <c r="G147" s="153">
        <f t="shared" si="149"/>
        <v>0</v>
      </c>
      <c r="I147" s="153">
        <f t="shared" ref="I147:K147" si="150">+I63-I133</f>
        <v>0</v>
      </c>
      <c r="J147" s="153">
        <f t="shared" si="150"/>
        <v>0</v>
      </c>
      <c r="K147" s="153">
        <f t="shared" si="150"/>
        <v>0</v>
      </c>
      <c r="M147" s="153">
        <f t="shared" ref="M147:O147" si="151">+M63-M133</f>
        <v>0</v>
      </c>
      <c r="N147" s="153">
        <f t="shared" si="151"/>
        <v>0</v>
      </c>
      <c r="O147" s="153">
        <f t="shared" si="151"/>
        <v>0</v>
      </c>
      <c r="Q147" s="153">
        <f t="shared" ref="Q147:S147" si="152">+Q63-Q133</f>
        <v>0</v>
      </c>
      <c r="R147" s="153">
        <f t="shared" si="152"/>
        <v>0</v>
      </c>
      <c r="S147" s="153">
        <f t="shared" si="152"/>
        <v>0</v>
      </c>
      <c r="U147" s="153">
        <f t="shared" ref="U147:W147" si="153">+U63-U133</f>
        <v>0</v>
      </c>
      <c r="V147" s="153">
        <f t="shared" si="153"/>
        <v>0</v>
      </c>
      <c r="W147" s="153">
        <f t="shared" si="153"/>
        <v>0</v>
      </c>
      <c r="Y147" s="153">
        <f t="shared" ref="Y147:AA147" si="154">+Y63-Y133</f>
        <v>0</v>
      </c>
      <c r="Z147" s="153">
        <f t="shared" si="154"/>
        <v>0</v>
      </c>
      <c r="AA147" s="153">
        <f t="shared" si="154"/>
        <v>0</v>
      </c>
      <c r="AC147" s="153">
        <f t="shared" ref="AC147:AE147" si="155">+AC63-AC133</f>
        <v>0</v>
      </c>
      <c r="AD147" s="153">
        <f t="shared" si="155"/>
        <v>0</v>
      </c>
      <c r="AE147" s="153">
        <f t="shared" si="155"/>
        <v>0</v>
      </c>
      <c r="AG147" s="153">
        <f t="shared" ref="AG147:AI147" si="156">+AG63-AG133</f>
        <v>0</v>
      </c>
      <c r="AH147" s="153">
        <f t="shared" si="156"/>
        <v>0</v>
      </c>
      <c r="AI147" s="153">
        <f t="shared" si="156"/>
        <v>0</v>
      </c>
      <c r="AK147" s="153">
        <f t="shared" ref="AK147:AM147" si="157">+AK63-AK133</f>
        <v>0</v>
      </c>
      <c r="AL147" s="153">
        <f t="shared" si="157"/>
        <v>0</v>
      </c>
      <c r="AM147" s="153">
        <f t="shared" si="157"/>
        <v>0</v>
      </c>
      <c r="AO147" s="153">
        <f t="shared" ref="AO147:AQ147" si="158">+AO63-AO133</f>
        <v>0</v>
      </c>
      <c r="AP147" s="153">
        <f t="shared" si="158"/>
        <v>0</v>
      </c>
      <c r="AQ147" s="153">
        <f t="shared" si="158"/>
        <v>0</v>
      </c>
      <c r="AS147" s="153">
        <f t="shared" ref="AS147:AU147" si="159">+AS63-AS133</f>
        <v>0</v>
      </c>
      <c r="AT147" s="153">
        <f t="shared" si="159"/>
        <v>0</v>
      </c>
      <c r="AU147" s="153">
        <f t="shared" si="159"/>
        <v>0</v>
      </c>
    </row>
    <row r="148" spans="2:47" x14ac:dyDescent="0.2">
      <c r="E148" s="153">
        <f>+E97-E123-E143</f>
        <v>0</v>
      </c>
      <c r="F148" s="153">
        <f t="shared" ref="F148:G148" si="160">+F97-F123-F143</f>
        <v>0</v>
      </c>
      <c r="G148" s="153">
        <f t="shared" si="160"/>
        <v>0</v>
      </c>
      <c r="I148" s="153">
        <f t="shared" ref="I148:K148" si="161">+I97-I123-I143</f>
        <v>0</v>
      </c>
      <c r="J148" s="153">
        <f t="shared" si="161"/>
        <v>0</v>
      </c>
      <c r="K148" s="153">
        <f t="shared" si="161"/>
        <v>0</v>
      </c>
      <c r="M148" s="153">
        <f t="shared" ref="M148:O148" si="162">+M97-M123-M143</f>
        <v>0</v>
      </c>
      <c r="N148" s="153">
        <f t="shared" si="162"/>
        <v>0</v>
      </c>
      <c r="O148" s="153">
        <f t="shared" si="162"/>
        <v>0</v>
      </c>
      <c r="Q148" s="153">
        <f t="shared" ref="Q148:S148" si="163">+Q97-Q123-Q143</f>
        <v>0</v>
      </c>
      <c r="R148" s="153">
        <f t="shared" si="163"/>
        <v>0</v>
      </c>
      <c r="S148" s="153">
        <f t="shared" si="163"/>
        <v>0</v>
      </c>
      <c r="U148" s="153">
        <f t="shared" ref="U148:W148" si="164">+U97-U123-U143</f>
        <v>0</v>
      </c>
      <c r="V148" s="153">
        <f t="shared" si="164"/>
        <v>0</v>
      </c>
      <c r="W148" s="153">
        <f t="shared" si="164"/>
        <v>0</v>
      </c>
      <c r="Y148" s="153">
        <f t="shared" ref="Y148:AA148" si="165">+Y97-Y123-Y143</f>
        <v>0</v>
      </c>
      <c r="Z148" s="153">
        <f t="shared" si="165"/>
        <v>0</v>
      </c>
      <c r="AA148" s="153">
        <f t="shared" si="165"/>
        <v>0</v>
      </c>
      <c r="AC148" s="153">
        <f t="shared" ref="AC148:AE148" si="166">+AC97-AC123-AC143</f>
        <v>0</v>
      </c>
      <c r="AD148" s="153">
        <f t="shared" si="166"/>
        <v>0</v>
      </c>
      <c r="AE148" s="153">
        <f t="shared" si="166"/>
        <v>0</v>
      </c>
      <c r="AG148" s="153">
        <f t="shared" ref="AG148:AI148" si="167">+AG97-AG123-AG143</f>
        <v>0</v>
      </c>
      <c r="AH148" s="153">
        <f t="shared" si="167"/>
        <v>0</v>
      </c>
      <c r="AI148" s="153">
        <f t="shared" si="167"/>
        <v>0</v>
      </c>
      <c r="AK148" s="153">
        <f t="shared" ref="AK148:AM148" si="168">+AK97-AK123-AK143</f>
        <v>0</v>
      </c>
      <c r="AL148" s="153">
        <f t="shared" si="168"/>
        <v>0</v>
      </c>
      <c r="AM148" s="153">
        <f t="shared" si="168"/>
        <v>0</v>
      </c>
      <c r="AO148" s="153">
        <f t="shared" ref="AO148:AQ148" si="169">+AO97-AO123-AO143</f>
        <v>0</v>
      </c>
      <c r="AP148" s="153">
        <f t="shared" si="169"/>
        <v>0</v>
      </c>
      <c r="AQ148" s="153">
        <f t="shared" si="169"/>
        <v>0</v>
      </c>
      <c r="AS148" s="153">
        <f t="shared" ref="AS148:AU148" si="170">+AS97-AS123-AS143</f>
        <v>0</v>
      </c>
      <c r="AT148" s="153">
        <f t="shared" si="170"/>
        <v>0</v>
      </c>
      <c r="AU148" s="153">
        <f t="shared" si="170"/>
        <v>0</v>
      </c>
    </row>
  </sheetData>
  <mergeCells count="26">
    <mergeCell ref="B1:G1"/>
    <mergeCell ref="B2:G2"/>
    <mergeCell ref="B3:G3"/>
    <mergeCell ref="I3:K3"/>
    <mergeCell ref="M3:O3"/>
    <mergeCell ref="Q69:S69"/>
    <mergeCell ref="U69:W69"/>
    <mergeCell ref="Y69:AA69"/>
    <mergeCell ref="AC69:AE69"/>
    <mergeCell ref="U3:W3"/>
    <mergeCell ref="Y3:AA3"/>
    <mergeCell ref="AC3:AE3"/>
    <mergeCell ref="Q3:S3"/>
    <mergeCell ref="B67:G67"/>
    <mergeCell ref="B68:G68"/>
    <mergeCell ref="B69:G69"/>
    <mergeCell ref="I69:K69"/>
    <mergeCell ref="M69:O69"/>
    <mergeCell ref="AG69:AI69"/>
    <mergeCell ref="AK69:AM69"/>
    <mergeCell ref="AO69:AQ69"/>
    <mergeCell ref="AS69:AU69"/>
    <mergeCell ref="AS3:AU3"/>
    <mergeCell ref="AG3:AI3"/>
    <mergeCell ref="AK3:AM3"/>
    <mergeCell ref="AO3:AQ3"/>
  </mergeCells>
  <pageMargins left="0.7" right="0.7" top="0.75" bottom="0.75" header="0.3" footer="0.3"/>
  <pageSetup paperSize="119" orientation="portrait" horizontalDpi="1200" verticalDpi="1200" r:id="rId1"/>
  <ignoredErrors>
    <ignoredError sqref="B6:AU13 B42:AU44 B31:D41 H31:AU41 B18:AU30 B14:D17 H14:AU17 B52:AU57 B45:D51 H45:AU51 B60:AU68 B58:D59 H58:AU59 B71:AU148 B70:D70 C69:AU69 H70" unlockedFormula="1"/>
    <ignoredError sqref="E31:G41 E14:G17 E45:G51 E58:G59" formula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72"/>
  <sheetViews>
    <sheetView showGridLines="0" zoomScaleNormal="100" workbookViewId="0">
      <selection activeCell="C2" sqref="C2:I2"/>
    </sheetView>
  </sheetViews>
  <sheetFormatPr baseColWidth="10" defaultColWidth="11.42578125" defaultRowHeight="15" x14ac:dyDescent="0.25"/>
  <cols>
    <col min="1" max="2" width="2" style="56" customWidth="1"/>
    <col min="3" max="3" width="43.42578125" style="78" customWidth="1"/>
    <col min="4" max="4" width="7.7109375" style="16" customWidth="1"/>
    <col min="5" max="5" width="9.85546875" style="16" customWidth="1"/>
    <col min="6" max="6" width="6.140625" style="16" customWidth="1"/>
    <col min="7" max="7" width="50.85546875" style="22" customWidth="1"/>
    <col min="8" max="8" width="11.28515625" style="22" customWidth="1"/>
    <col min="9" max="9" width="9.42578125" style="22" customWidth="1"/>
    <col min="10" max="10" width="9.28515625" style="22" customWidth="1"/>
    <col min="11" max="11" width="4" style="22" customWidth="1"/>
    <col min="12" max="12" width="4" style="56" customWidth="1"/>
    <col min="13" max="13" width="2.42578125" style="22" customWidth="1"/>
    <col min="14" max="14" width="56.85546875" style="22" customWidth="1"/>
    <col min="15" max="15" width="15.7109375" style="22" customWidth="1"/>
    <col min="16" max="16" width="12.28515625" style="22" customWidth="1"/>
    <col min="17" max="17" width="9.7109375" style="22" customWidth="1"/>
    <col min="18" max="18" width="6.42578125" style="22" customWidth="1"/>
    <col min="19" max="19" width="5.85546875" style="56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56" customWidth="1"/>
    <col min="28" max="28" width="50.85546875" style="22" customWidth="1"/>
    <col min="29" max="29" width="13.140625" style="22" customWidth="1"/>
    <col min="30" max="30" width="14.85546875" style="22" customWidth="1"/>
    <col min="31" max="31" width="11" style="22" customWidth="1"/>
    <col min="32" max="32" width="9.140625" style="22" customWidth="1"/>
    <col min="33" max="33" width="4" style="22" customWidth="1"/>
    <col min="34" max="34" width="4.140625" style="56" customWidth="1"/>
    <col min="35" max="36" width="1.85546875" style="22" customWidth="1"/>
    <col min="37" max="37" width="57.5703125" style="22" customWidth="1"/>
    <col min="38" max="38" width="12.140625" style="22" customWidth="1"/>
    <col min="39" max="39" width="12.7109375" style="22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351" t="str">
        <f>+'32400'!B1</f>
        <v>3.2.4.0.0 Fideicomisos Financieros Publicos Con Participacion Estatal Mayoritaria Participacion Estatal Mayoritaria</v>
      </c>
      <c r="D2" s="352"/>
      <c r="E2" s="352"/>
      <c r="F2" s="352"/>
      <c r="G2" s="352"/>
      <c r="H2" s="352"/>
      <c r="I2" s="352"/>
      <c r="J2" s="111"/>
      <c r="K2" s="2"/>
      <c r="L2" s="1"/>
      <c r="M2" s="351" t="str">
        <f>+C2</f>
        <v>3.2.4.0.0 Fideicomisos Financieros Publicos Con Participacion Estatal Mayoritaria Participacion Estatal Mayoritaria</v>
      </c>
      <c r="N2" s="352"/>
      <c r="O2" s="352"/>
      <c r="P2" s="353"/>
      <c r="Q2" s="117"/>
      <c r="R2" s="2"/>
      <c r="S2" s="1"/>
      <c r="T2" s="326" t="str">
        <f>+C2</f>
        <v>3.2.4.0.0 Fideicomisos Financieros Publicos Con Participacion Estatal Mayoritaria Participacion Estatal Mayoritaria</v>
      </c>
      <c r="U2" s="327"/>
      <c r="V2" s="327"/>
      <c r="W2" s="327"/>
      <c r="X2" s="327"/>
      <c r="Y2" s="328"/>
      <c r="Z2" s="2"/>
      <c r="AA2" s="1"/>
      <c r="AB2" s="351" t="str">
        <f>+C2</f>
        <v>3.2.4.0.0 Fideicomisos Financieros Publicos Con Participacion Estatal Mayoritaria Participacion Estatal Mayoritaria</v>
      </c>
      <c r="AC2" s="352"/>
      <c r="AD2" s="352"/>
      <c r="AE2" s="114"/>
      <c r="AF2" s="120"/>
      <c r="AG2" s="2"/>
      <c r="AH2" s="1"/>
      <c r="AI2" s="351" t="str">
        <f>+C2</f>
        <v>3.2.4.0.0 Fideicomisos Financieros Publicos Con Participacion Estatal Mayoritaria Participacion Estatal Mayoritaria</v>
      </c>
      <c r="AJ2" s="352"/>
      <c r="AK2" s="352"/>
      <c r="AL2" s="352"/>
      <c r="AM2" s="353"/>
    </row>
    <row r="3" spans="1:39" x14ac:dyDescent="0.25">
      <c r="A3" s="1"/>
      <c r="B3" s="1"/>
      <c r="C3" s="343" t="str">
        <f>+'32400'!B68</f>
        <v>Estado de Situación Financiera</v>
      </c>
      <c r="D3" s="344"/>
      <c r="E3" s="344"/>
      <c r="F3" s="344"/>
      <c r="G3" s="344"/>
      <c r="H3" s="344"/>
      <c r="I3" s="344"/>
      <c r="J3" s="112"/>
      <c r="K3" s="2"/>
      <c r="L3" s="1"/>
      <c r="M3" s="343" t="str">
        <f>+'32400'!B2</f>
        <v>Estado de Actividades</v>
      </c>
      <c r="N3" s="344"/>
      <c r="O3" s="344"/>
      <c r="P3" s="345"/>
      <c r="Q3" s="118"/>
      <c r="R3" s="2"/>
      <c r="S3" s="1"/>
      <c r="T3" s="354" t="s">
        <v>145</v>
      </c>
      <c r="U3" s="355"/>
      <c r="V3" s="355"/>
      <c r="W3" s="355"/>
      <c r="X3" s="355"/>
      <c r="Y3" s="356"/>
      <c r="Z3" s="2"/>
      <c r="AA3" s="1"/>
      <c r="AB3" s="343" t="s">
        <v>146</v>
      </c>
      <c r="AC3" s="344"/>
      <c r="AD3" s="344"/>
      <c r="AE3" s="115"/>
      <c r="AF3" s="121"/>
      <c r="AG3" s="2"/>
      <c r="AH3" s="1"/>
      <c r="AI3" s="343" t="s">
        <v>147</v>
      </c>
      <c r="AJ3" s="344"/>
      <c r="AK3" s="344"/>
      <c r="AL3" s="344"/>
      <c r="AM3" s="345"/>
    </row>
    <row r="4" spans="1:39" x14ac:dyDescent="0.25">
      <c r="A4" s="1"/>
      <c r="B4" s="1"/>
      <c r="C4" s="343" t="str">
        <f>+'32400'!B69</f>
        <v>Al 31 de Diciembre de 2024</v>
      </c>
      <c r="D4" s="344"/>
      <c r="E4" s="344"/>
      <c r="F4" s="344"/>
      <c r="G4" s="344"/>
      <c r="H4" s="344"/>
      <c r="I4" s="344"/>
      <c r="J4" s="112"/>
      <c r="K4" s="2"/>
      <c r="L4" s="1"/>
      <c r="M4" s="343" t="str">
        <f>+'32400'!B3</f>
        <v>Del 01 de Enero al 31 de Diciembre de 2024</v>
      </c>
      <c r="N4" s="344"/>
      <c r="O4" s="344"/>
      <c r="P4" s="345"/>
      <c r="Q4" s="118"/>
      <c r="R4" s="2"/>
      <c r="S4" s="1"/>
      <c r="T4" s="337" t="str">
        <f>+M4</f>
        <v>Del 01 de Enero al 31 de Diciembre de 2024</v>
      </c>
      <c r="U4" s="338"/>
      <c r="V4" s="338"/>
      <c r="W4" s="338"/>
      <c r="X4" s="338"/>
      <c r="Y4" s="339"/>
      <c r="Z4" s="2"/>
      <c r="AA4" s="4"/>
      <c r="AB4" s="343" t="str">
        <f>+M4</f>
        <v>Del 01 de Enero al 31 de Diciembre de 2024</v>
      </c>
      <c r="AC4" s="344"/>
      <c r="AD4" s="344"/>
      <c r="AE4" s="115"/>
      <c r="AF4" s="121"/>
      <c r="AG4" s="2"/>
      <c r="AH4" s="1"/>
      <c r="AI4" s="343" t="str">
        <f>+T4</f>
        <v>Del 01 de Enero al 31 de Diciembre de 2024</v>
      </c>
      <c r="AJ4" s="344"/>
      <c r="AK4" s="344"/>
      <c r="AL4" s="344"/>
      <c r="AM4" s="345"/>
    </row>
    <row r="5" spans="1:39" ht="30.6" customHeight="1" x14ac:dyDescent="0.25">
      <c r="A5" s="4"/>
      <c r="B5" s="4"/>
      <c r="C5" s="348"/>
      <c r="D5" s="349"/>
      <c r="E5" s="349"/>
      <c r="F5" s="349"/>
      <c r="G5" s="349"/>
      <c r="H5" s="349"/>
      <c r="I5" s="349"/>
      <c r="J5" s="113"/>
      <c r="K5" s="5"/>
      <c r="L5" s="4"/>
      <c r="M5" s="348"/>
      <c r="N5" s="349"/>
      <c r="O5" s="349"/>
      <c r="P5" s="350"/>
      <c r="Q5" s="119"/>
      <c r="R5" s="5"/>
      <c r="S5" s="4"/>
      <c r="T5" s="124" t="s">
        <v>148</v>
      </c>
      <c r="U5" s="125" t="s">
        <v>149</v>
      </c>
      <c r="V5" s="125" t="s">
        <v>150</v>
      </c>
      <c r="W5" s="125" t="s">
        <v>151</v>
      </c>
      <c r="X5" s="125" t="s">
        <v>152</v>
      </c>
      <c r="Y5" s="125" t="s">
        <v>153</v>
      </c>
      <c r="Z5" s="5"/>
      <c r="AA5" s="1"/>
      <c r="AB5" s="348"/>
      <c r="AC5" s="349"/>
      <c r="AD5" s="349"/>
      <c r="AE5" s="116"/>
      <c r="AF5" s="122"/>
      <c r="AG5" s="5"/>
      <c r="AH5" s="4"/>
      <c r="AI5" s="332"/>
      <c r="AJ5" s="333"/>
      <c r="AK5" s="333"/>
      <c r="AL5" s="333"/>
      <c r="AM5" s="334"/>
    </row>
    <row r="6" spans="1:39" ht="14.45" customHeight="1" x14ac:dyDescent="0.25">
      <c r="A6" s="6">
        <v>1000</v>
      </c>
      <c r="B6" s="6">
        <v>2000</v>
      </c>
      <c r="C6" s="15" t="s">
        <v>88</v>
      </c>
      <c r="D6" s="8">
        <v>2024</v>
      </c>
      <c r="E6" s="8">
        <v>2023</v>
      </c>
      <c r="F6" s="8">
        <v>2022</v>
      </c>
      <c r="G6" s="17" t="s">
        <v>110</v>
      </c>
      <c r="H6" s="8">
        <v>2024</v>
      </c>
      <c r="I6" s="7">
        <v>2023</v>
      </c>
      <c r="J6" s="100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88</v>
      </c>
      <c r="AC6" s="295">
        <f>IF(E32&gt;D32,E32-D32,0)</f>
        <v>0</v>
      </c>
      <c r="AD6" s="267">
        <f>IF(D32&gt;E32,D32-E32,0)</f>
        <v>0</v>
      </c>
      <c r="AE6" s="295">
        <f>IF(F32&gt;E32,F32-E32,0)</f>
        <v>0</v>
      </c>
      <c r="AF6" s="267">
        <f>IF(E32&gt;F32,E32-F32,0)</f>
        <v>0</v>
      </c>
      <c r="AG6" s="2"/>
      <c r="AH6" s="1"/>
      <c r="AI6" s="346" t="s">
        <v>148</v>
      </c>
      <c r="AJ6" s="347"/>
      <c r="AK6" s="347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32</v>
      </c>
      <c r="N7" s="21"/>
      <c r="P7" s="23"/>
      <c r="Q7" s="23"/>
      <c r="R7" s="2"/>
      <c r="S7" s="24">
        <v>900001</v>
      </c>
      <c r="T7" s="25" t="s">
        <v>209</v>
      </c>
      <c r="U7" s="288">
        <f>SUM(U8:U10)</f>
        <v>0</v>
      </c>
      <c r="V7" s="289"/>
      <c r="W7" s="289"/>
      <c r="X7" s="288"/>
      <c r="Y7" s="290">
        <f>SUM(U7:X7)</f>
        <v>0</v>
      </c>
      <c r="Z7" s="2"/>
      <c r="AA7" s="6">
        <v>1100</v>
      </c>
      <c r="AB7" s="40" t="s">
        <v>89</v>
      </c>
      <c r="AC7" s="296">
        <f>IF(E17&gt;D17,E17-D17,0)</f>
        <v>0</v>
      </c>
      <c r="AD7" s="297">
        <f>IF(D17&gt;E17,D17-E17,0)</f>
        <v>0</v>
      </c>
      <c r="AE7" s="296">
        <f>IF(F17&gt;E17,F17-E17,0)</f>
        <v>0</v>
      </c>
      <c r="AF7" s="297">
        <f>IF(E17&gt;F17,E17-F17,0)</f>
        <v>0</v>
      </c>
      <c r="AG7" s="2"/>
      <c r="AH7" s="1"/>
      <c r="AI7" s="26"/>
      <c r="AJ7" s="27"/>
      <c r="AK7" s="28"/>
      <c r="AL7" s="29"/>
      <c r="AM7" s="30"/>
    </row>
    <row r="8" spans="1:39" x14ac:dyDescent="0.25">
      <c r="A8" s="6">
        <v>1100</v>
      </c>
      <c r="B8" s="6">
        <v>2100</v>
      </c>
      <c r="C8" s="31" t="s">
        <v>89</v>
      </c>
      <c r="G8" s="17" t="s">
        <v>111</v>
      </c>
      <c r="H8" s="32"/>
      <c r="I8" s="33"/>
      <c r="J8" s="34"/>
      <c r="K8" s="35"/>
      <c r="L8" s="6">
        <v>4100</v>
      </c>
      <c r="M8" s="36" t="s">
        <v>33</v>
      </c>
      <c r="N8" s="37"/>
      <c r="O8" s="312">
        <f>SUM(O9:O15)</f>
        <v>0</v>
      </c>
      <c r="P8" s="313">
        <f>SUM(P9:P15)</f>
        <v>0</v>
      </c>
      <c r="Q8" s="236">
        <f>SUM(Q9:Q16)</f>
        <v>0</v>
      </c>
      <c r="R8" s="2"/>
      <c r="S8" s="38">
        <v>3110</v>
      </c>
      <c r="T8" s="39" t="s">
        <v>68</v>
      </c>
      <c r="U8" s="289">
        <f>+I35</f>
        <v>0</v>
      </c>
      <c r="V8" s="289"/>
      <c r="W8" s="289"/>
      <c r="X8" s="289"/>
      <c r="Y8" s="291">
        <f>SUM(U8:X8)</f>
        <v>0</v>
      </c>
      <c r="Z8" s="2"/>
      <c r="AA8" s="38">
        <v>1110</v>
      </c>
      <c r="AB8" s="39" t="s">
        <v>90</v>
      </c>
      <c r="AC8" s="269">
        <f t="shared" ref="AC8:AC14" si="0">IF(E9&gt;D9,E9-D9,0)</f>
        <v>0</v>
      </c>
      <c r="AD8" s="265">
        <f t="shared" ref="AD8:AD14" si="1">IF(D9&gt;E9,D9-E9,0)</f>
        <v>0</v>
      </c>
      <c r="AE8" s="269">
        <f t="shared" ref="AE8:AE14" si="2">IF(F9&gt;E9,F9-E9,0)</f>
        <v>0</v>
      </c>
      <c r="AF8" s="265">
        <f t="shared" ref="AF8:AF14" si="3">IF(E9&gt;F9,E9-F9,0)</f>
        <v>0</v>
      </c>
      <c r="AG8" s="2"/>
      <c r="AH8" s="1"/>
      <c r="AI8" s="41" t="s">
        <v>154</v>
      </c>
      <c r="AJ8" s="27"/>
      <c r="AK8" s="42"/>
      <c r="AL8" s="43"/>
      <c r="AM8" s="44"/>
    </row>
    <row r="9" spans="1:39" x14ac:dyDescent="0.25">
      <c r="A9" s="38">
        <v>1110</v>
      </c>
      <c r="B9" s="38">
        <v>2110</v>
      </c>
      <c r="C9" s="45" t="s">
        <v>90</v>
      </c>
      <c r="D9" s="262">
        <f>+'32400'!E74</f>
        <v>0</v>
      </c>
      <c r="E9" s="262">
        <f>+'32400'!F74</f>
        <v>0</v>
      </c>
      <c r="F9" s="262">
        <f>+'32400'!G74</f>
        <v>0</v>
      </c>
      <c r="G9" s="47" t="s">
        <v>112</v>
      </c>
      <c r="H9" s="262">
        <f>+'32400'!E102</f>
        <v>0</v>
      </c>
      <c r="I9" s="238">
        <f>+'32400'!F102</f>
        <v>0</v>
      </c>
      <c r="J9" s="238">
        <f>+'32400'!G102</f>
        <v>0</v>
      </c>
      <c r="K9" s="46"/>
      <c r="L9" s="38">
        <v>4110</v>
      </c>
      <c r="M9" s="49"/>
      <c r="N9" s="50" t="s">
        <v>34</v>
      </c>
      <c r="O9" s="280">
        <f>+'32400'!E7</f>
        <v>0</v>
      </c>
      <c r="P9" s="281">
        <f>+'32400'!F7</f>
        <v>0</v>
      </c>
      <c r="Q9" s="238">
        <f>+'32400'!G7</f>
        <v>0</v>
      </c>
      <c r="R9" s="2"/>
      <c r="S9" s="38">
        <v>3120</v>
      </c>
      <c r="T9" s="39" t="s">
        <v>132</v>
      </c>
      <c r="U9" s="289">
        <f t="shared" ref="U9:U10" si="4">+I36</f>
        <v>0</v>
      </c>
      <c r="V9" s="289"/>
      <c r="W9" s="289"/>
      <c r="X9" s="289"/>
      <c r="Y9" s="291">
        <f>SUM(U9:X9)</f>
        <v>0</v>
      </c>
      <c r="Z9" s="2"/>
      <c r="AA9" s="38">
        <v>1120</v>
      </c>
      <c r="AB9" s="39" t="s">
        <v>91</v>
      </c>
      <c r="AC9" s="269">
        <f t="shared" si="0"/>
        <v>0</v>
      </c>
      <c r="AD9" s="265">
        <f t="shared" si="1"/>
        <v>0</v>
      </c>
      <c r="AE9" s="269">
        <f t="shared" si="2"/>
        <v>0</v>
      </c>
      <c r="AF9" s="265">
        <f t="shared" si="3"/>
        <v>0</v>
      </c>
      <c r="AG9" s="2"/>
      <c r="AH9" s="1"/>
      <c r="AI9" s="26"/>
      <c r="AJ9" s="42" t="s">
        <v>155</v>
      </c>
      <c r="AK9" s="42"/>
      <c r="AL9" s="288">
        <f>SUM(AL10:AL19)</f>
        <v>0</v>
      </c>
      <c r="AM9" s="290">
        <f>SUM(AM10:AM19)</f>
        <v>0</v>
      </c>
    </row>
    <row r="10" spans="1:39" x14ac:dyDescent="0.25">
      <c r="A10" s="38">
        <v>1120</v>
      </c>
      <c r="B10" s="38">
        <v>2120</v>
      </c>
      <c r="C10" s="45" t="s">
        <v>91</v>
      </c>
      <c r="D10" s="262">
        <f>+'32400'!E75</f>
        <v>0</v>
      </c>
      <c r="E10" s="262">
        <f>+'32400'!F75</f>
        <v>0</v>
      </c>
      <c r="F10" s="262">
        <f>+'32400'!G75</f>
        <v>0</v>
      </c>
      <c r="G10" s="47" t="s">
        <v>113</v>
      </c>
      <c r="H10" s="262">
        <f>+'32400'!E103</f>
        <v>0</v>
      </c>
      <c r="I10" s="238">
        <f>+'32400'!F103</f>
        <v>0</v>
      </c>
      <c r="J10" s="238">
        <f>+'32400'!G103</f>
        <v>0</v>
      </c>
      <c r="K10" s="46"/>
      <c r="L10" s="38">
        <v>4120</v>
      </c>
      <c r="M10" s="49"/>
      <c r="N10" s="50" t="s">
        <v>35</v>
      </c>
      <c r="O10" s="280">
        <f>+'32400'!E8</f>
        <v>0</v>
      </c>
      <c r="P10" s="281">
        <f>+'32400'!F8</f>
        <v>0</v>
      </c>
      <c r="Q10" s="238">
        <f>+'32400'!G8</f>
        <v>0</v>
      </c>
      <c r="R10" s="2"/>
      <c r="S10" s="38">
        <v>3130</v>
      </c>
      <c r="T10" s="39" t="s">
        <v>133</v>
      </c>
      <c r="U10" s="289">
        <f t="shared" si="4"/>
        <v>0</v>
      </c>
      <c r="V10" s="289"/>
      <c r="W10" s="289"/>
      <c r="X10" s="289"/>
      <c r="Y10" s="291">
        <f>SUM(U10:X10)</f>
        <v>0</v>
      </c>
      <c r="Z10" s="2"/>
      <c r="AA10" s="38">
        <v>1130</v>
      </c>
      <c r="AB10" s="39" t="s">
        <v>92</v>
      </c>
      <c r="AC10" s="269">
        <f t="shared" si="0"/>
        <v>0</v>
      </c>
      <c r="AD10" s="265">
        <f t="shared" si="1"/>
        <v>0</v>
      </c>
      <c r="AE10" s="269">
        <f t="shared" si="2"/>
        <v>0</v>
      </c>
      <c r="AF10" s="265">
        <f t="shared" si="3"/>
        <v>0</v>
      </c>
      <c r="AG10" s="2"/>
      <c r="AH10" s="38">
        <v>4110</v>
      </c>
      <c r="AI10" s="26"/>
      <c r="AJ10" s="27"/>
      <c r="AK10" s="51" t="s">
        <v>34</v>
      </c>
      <c r="AL10" s="289">
        <f>+O9</f>
        <v>0</v>
      </c>
      <c r="AM10" s="291">
        <f t="shared" ref="AM10:AM16" si="5">+P9</f>
        <v>0</v>
      </c>
    </row>
    <row r="11" spans="1:39" x14ac:dyDescent="0.25">
      <c r="A11" s="38">
        <v>1130</v>
      </c>
      <c r="B11" s="38">
        <v>2130</v>
      </c>
      <c r="C11" s="45" t="s">
        <v>92</v>
      </c>
      <c r="D11" s="262">
        <f>+'32400'!E76</f>
        <v>0</v>
      </c>
      <c r="E11" s="262">
        <f>+'32400'!F76</f>
        <v>0</v>
      </c>
      <c r="F11" s="262">
        <f>+'32400'!G76</f>
        <v>0</v>
      </c>
      <c r="G11" s="47" t="s">
        <v>114</v>
      </c>
      <c r="H11" s="262">
        <f>+'32400'!E104</f>
        <v>0</v>
      </c>
      <c r="I11" s="238">
        <f>+'32400'!F104</f>
        <v>0</v>
      </c>
      <c r="J11" s="238">
        <f>+'32400'!G104</f>
        <v>0</v>
      </c>
      <c r="K11" s="46"/>
      <c r="L11" s="38">
        <v>4130</v>
      </c>
      <c r="M11" s="49"/>
      <c r="N11" s="50" t="s">
        <v>36</v>
      </c>
      <c r="O11" s="280">
        <f>+'32400'!E9</f>
        <v>0</v>
      </c>
      <c r="P11" s="281">
        <f>+'32400'!F9</f>
        <v>0</v>
      </c>
      <c r="Q11" s="238">
        <f>+'32400'!G9</f>
        <v>0</v>
      </c>
      <c r="R11" s="2"/>
      <c r="S11" s="38"/>
      <c r="T11" s="39"/>
      <c r="U11" s="289"/>
      <c r="V11" s="289"/>
      <c r="W11" s="289"/>
      <c r="X11" s="289"/>
      <c r="Y11" s="291"/>
      <c r="Z11" s="2"/>
      <c r="AA11" s="38">
        <v>1140</v>
      </c>
      <c r="AB11" s="39" t="s">
        <v>93</v>
      </c>
      <c r="AC11" s="269">
        <f t="shared" si="0"/>
        <v>0</v>
      </c>
      <c r="AD11" s="265">
        <f t="shared" si="1"/>
        <v>0</v>
      </c>
      <c r="AE11" s="269">
        <f t="shared" si="2"/>
        <v>0</v>
      </c>
      <c r="AF11" s="265">
        <f t="shared" si="3"/>
        <v>0</v>
      </c>
      <c r="AG11" s="2"/>
      <c r="AH11" s="38">
        <v>4120</v>
      </c>
      <c r="AI11" s="26"/>
      <c r="AJ11" s="27"/>
      <c r="AK11" s="51" t="s">
        <v>35</v>
      </c>
      <c r="AL11" s="289">
        <f t="shared" ref="AL11:AL16" si="6">+O10</f>
        <v>0</v>
      </c>
      <c r="AM11" s="291">
        <f t="shared" si="5"/>
        <v>0</v>
      </c>
    </row>
    <row r="12" spans="1:39" x14ac:dyDescent="0.25">
      <c r="A12" s="38">
        <v>1140</v>
      </c>
      <c r="B12" s="38">
        <v>2140</v>
      </c>
      <c r="C12" s="45" t="s">
        <v>93</v>
      </c>
      <c r="D12" s="262">
        <f>+'32400'!E77</f>
        <v>0</v>
      </c>
      <c r="E12" s="262">
        <f>+'32400'!F77</f>
        <v>0</v>
      </c>
      <c r="F12" s="262">
        <f>+'32400'!G77</f>
        <v>0</v>
      </c>
      <c r="G12" s="47" t="s">
        <v>115</v>
      </c>
      <c r="H12" s="262">
        <f>+'32400'!E105</f>
        <v>0</v>
      </c>
      <c r="I12" s="238">
        <f>+'32400'!F105</f>
        <v>0</v>
      </c>
      <c r="J12" s="238">
        <f>+'32400'!G105</f>
        <v>0</v>
      </c>
      <c r="K12" s="46"/>
      <c r="L12" s="38">
        <v>4140</v>
      </c>
      <c r="M12" s="49"/>
      <c r="N12" s="50" t="s">
        <v>37</v>
      </c>
      <c r="O12" s="280">
        <f>+'32400'!E10</f>
        <v>0</v>
      </c>
      <c r="P12" s="281">
        <f>+'32400'!F10</f>
        <v>0</v>
      </c>
      <c r="Q12" s="238">
        <f>+'32400'!G10</f>
        <v>0</v>
      </c>
      <c r="R12" s="2"/>
      <c r="S12" s="24">
        <v>900002</v>
      </c>
      <c r="T12" s="25" t="s">
        <v>210</v>
      </c>
      <c r="U12" s="289" t="s">
        <v>156</v>
      </c>
      <c r="V12" s="288">
        <f>SUM(V13:V17)</f>
        <v>0</v>
      </c>
      <c r="W12" s="288">
        <f>SUM(W13:W17)</f>
        <v>0</v>
      </c>
      <c r="X12" s="288"/>
      <c r="Y12" s="290">
        <f t="shared" ref="Y12:Y17" si="7">SUM(U12:X12)</f>
        <v>0</v>
      </c>
      <c r="Z12" s="2"/>
      <c r="AA12" s="38">
        <v>1150</v>
      </c>
      <c r="AB12" s="39" t="s">
        <v>94</v>
      </c>
      <c r="AC12" s="269">
        <f t="shared" si="0"/>
        <v>0</v>
      </c>
      <c r="AD12" s="265">
        <f t="shared" si="1"/>
        <v>0</v>
      </c>
      <c r="AE12" s="269">
        <f t="shared" si="2"/>
        <v>0</v>
      </c>
      <c r="AF12" s="265">
        <f t="shared" si="3"/>
        <v>0</v>
      </c>
      <c r="AG12" s="2"/>
      <c r="AH12" s="38">
        <v>4130</v>
      </c>
      <c r="AI12" s="26"/>
      <c r="AJ12" s="27"/>
      <c r="AK12" s="51" t="s">
        <v>36</v>
      </c>
      <c r="AL12" s="289">
        <f t="shared" si="6"/>
        <v>0</v>
      </c>
      <c r="AM12" s="291">
        <f t="shared" si="5"/>
        <v>0</v>
      </c>
    </row>
    <row r="13" spans="1:39" x14ac:dyDescent="0.25">
      <c r="A13" s="38">
        <v>1150</v>
      </c>
      <c r="B13" s="38">
        <v>2150</v>
      </c>
      <c r="C13" s="45" t="s">
        <v>94</v>
      </c>
      <c r="D13" s="262">
        <f>+'32400'!E78</f>
        <v>0</v>
      </c>
      <c r="E13" s="262">
        <f>+'32400'!F78</f>
        <v>0</v>
      </c>
      <c r="F13" s="262">
        <f>+'32400'!G78</f>
        <v>0</v>
      </c>
      <c r="G13" s="47" t="s">
        <v>116</v>
      </c>
      <c r="H13" s="262">
        <f>+'32400'!E106</f>
        <v>0</v>
      </c>
      <c r="I13" s="238">
        <f>+'32400'!F106</f>
        <v>0</v>
      </c>
      <c r="J13" s="238">
        <f>+'32400'!G106</f>
        <v>0</v>
      </c>
      <c r="K13" s="46"/>
      <c r="L13" s="38">
        <v>4150</v>
      </c>
      <c r="M13" s="49"/>
      <c r="N13" s="50" t="s">
        <v>38</v>
      </c>
      <c r="O13" s="280">
        <f>+'32400'!E11</f>
        <v>0</v>
      </c>
      <c r="P13" s="281">
        <f>+'32400'!F11</f>
        <v>0</v>
      </c>
      <c r="Q13" s="238">
        <f>+'32400'!G11</f>
        <v>0</v>
      </c>
      <c r="R13" s="2"/>
      <c r="S13" s="38">
        <v>3210</v>
      </c>
      <c r="T13" s="39" t="s">
        <v>86</v>
      </c>
      <c r="U13" s="289" t="s">
        <v>156</v>
      </c>
      <c r="V13" s="292"/>
      <c r="W13" s="289">
        <f>+I40</f>
        <v>0</v>
      </c>
      <c r="X13" s="289"/>
      <c r="Y13" s="291">
        <f t="shared" si="7"/>
        <v>0</v>
      </c>
      <c r="Z13" s="2"/>
      <c r="AA13" s="38">
        <v>1160</v>
      </c>
      <c r="AB13" s="39" t="s">
        <v>95</v>
      </c>
      <c r="AC13" s="269">
        <f t="shared" si="0"/>
        <v>0</v>
      </c>
      <c r="AD13" s="265">
        <f t="shared" si="1"/>
        <v>0</v>
      </c>
      <c r="AE13" s="269">
        <f t="shared" si="2"/>
        <v>0</v>
      </c>
      <c r="AF13" s="265">
        <f t="shared" si="3"/>
        <v>0</v>
      </c>
      <c r="AG13" s="2"/>
      <c r="AH13" s="38">
        <v>4140</v>
      </c>
      <c r="AI13" s="26"/>
      <c r="AJ13" s="27"/>
      <c r="AK13" s="51" t="s">
        <v>37</v>
      </c>
      <c r="AL13" s="289">
        <f t="shared" si="6"/>
        <v>0</v>
      </c>
      <c r="AM13" s="291">
        <f t="shared" si="5"/>
        <v>0</v>
      </c>
    </row>
    <row r="14" spans="1:39" ht="22.5" x14ac:dyDescent="0.25">
      <c r="A14" s="38">
        <v>1160</v>
      </c>
      <c r="B14" s="38">
        <v>2160</v>
      </c>
      <c r="C14" s="45" t="s">
        <v>95</v>
      </c>
      <c r="D14" s="262">
        <f>+'32400'!E79</f>
        <v>0</v>
      </c>
      <c r="E14" s="262">
        <f>+'32400'!F79</f>
        <v>0</v>
      </c>
      <c r="F14" s="262">
        <f>+'32400'!G79</f>
        <v>0</v>
      </c>
      <c r="G14" s="47" t="s">
        <v>117</v>
      </c>
      <c r="H14" s="262">
        <f>+'32400'!E107</f>
        <v>0</v>
      </c>
      <c r="I14" s="238">
        <f>+'32400'!F107</f>
        <v>0</v>
      </c>
      <c r="J14" s="238">
        <f>+'32400'!G107</f>
        <v>0</v>
      </c>
      <c r="K14" s="46"/>
      <c r="L14" s="38">
        <v>4160</v>
      </c>
      <c r="M14" s="49"/>
      <c r="N14" s="50" t="s">
        <v>39</v>
      </c>
      <c r="O14" s="280">
        <f>+'32400'!E12</f>
        <v>0</v>
      </c>
      <c r="P14" s="281">
        <f>+'32400'!F12</f>
        <v>0</v>
      </c>
      <c r="Q14" s="238">
        <f>+'32400'!G12</f>
        <v>0</v>
      </c>
      <c r="R14" s="2"/>
      <c r="S14" s="38">
        <v>3220</v>
      </c>
      <c r="T14" s="39" t="s">
        <v>136</v>
      </c>
      <c r="U14" s="289" t="s">
        <v>156</v>
      </c>
      <c r="V14" s="289">
        <f>+I41</f>
        <v>0</v>
      </c>
      <c r="W14" s="289"/>
      <c r="X14" s="289"/>
      <c r="Y14" s="291">
        <f t="shared" si="7"/>
        <v>0</v>
      </c>
      <c r="Z14" s="2"/>
      <c r="AA14" s="38">
        <v>1190</v>
      </c>
      <c r="AB14" s="39" t="s">
        <v>96</v>
      </c>
      <c r="AC14" s="269">
        <f t="shared" si="0"/>
        <v>0</v>
      </c>
      <c r="AD14" s="265">
        <f t="shared" si="1"/>
        <v>0</v>
      </c>
      <c r="AE14" s="269">
        <f t="shared" si="2"/>
        <v>0</v>
      </c>
      <c r="AF14" s="265">
        <f t="shared" si="3"/>
        <v>0</v>
      </c>
      <c r="AG14" s="2"/>
      <c r="AH14" s="38">
        <v>4150</v>
      </c>
      <c r="AI14" s="26"/>
      <c r="AJ14" s="27"/>
      <c r="AK14" s="51" t="s">
        <v>38</v>
      </c>
      <c r="AL14" s="289">
        <f t="shared" si="6"/>
        <v>0</v>
      </c>
      <c r="AM14" s="291">
        <f t="shared" si="5"/>
        <v>0</v>
      </c>
    </row>
    <row r="15" spans="1:39" x14ac:dyDescent="0.25">
      <c r="A15" s="38">
        <v>1190</v>
      </c>
      <c r="B15" s="38">
        <v>2170</v>
      </c>
      <c r="C15" s="45" t="s">
        <v>96</v>
      </c>
      <c r="D15" s="262">
        <f>+'32400'!E80</f>
        <v>0</v>
      </c>
      <c r="E15" s="262">
        <f>+'32400'!F80</f>
        <v>0</v>
      </c>
      <c r="F15" s="262">
        <f>+'32400'!G80</f>
        <v>0</v>
      </c>
      <c r="G15" s="47" t="s">
        <v>118</v>
      </c>
      <c r="H15" s="262">
        <f>+'32400'!E108</f>
        <v>0</v>
      </c>
      <c r="I15" s="238">
        <f>+'32400'!F108</f>
        <v>0</v>
      </c>
      <c r="J15" s="238">
        <f>+'32400'!G108</f>
        <v>0</v>
      </c>
      <c r="K15" s="46"/>
      <c r="L15" s="38">
        <v>4170</v>
      </c>
      <c r="M15" s="49"/>
      <c r="N15" s="50" t="s">
        <v>40</v>
      </c>
      <c r="O15" s="280">
        <f>+'32400'!E13</f>
        <v>0</v>
      </c>
      <c r="P15" s="281">
        <f>+'32400'!F13</f>
        <v>0</v>
      </c>
      <c r="Q15" s="238">
        <f>+'32400'!G13</f>
        <v>0</v>
      </c>
      <c r="S15" s="38">
        <v>3230</v>
      </c>
      <c r="T15" s="39" t="s">
        <v>157</v>
      </c>
      <c r="U15" s="289"/>
      <c r="V15" s="289">
        <f t="shared" ref="V15:V17" si="8">+I42</f>
        <v>0</v>
      </c>
      <c r="W15" s="289"/>
      <c r="X15" s="289"/>
      <c r="Y15" s="291">
        <f t="shared" si="7"/>
        <v>0</v>
      </c>
      <c r="AA15" s="38"/>
      <c r="AB15" s="39"/>
      <c r="AC15" s="295"/>
      <c r="AD15" s="267"/>
      <c r="AE15" s="295"/>
      <c r="AF15" s="267"/>
      <c r="AH15" s="38">
        <v>4160</v>
      </c>
      <c r="AI15" s="26"/>
      <c r="AJ15" s="27"/>
      <c r="AK15" s="51" t="s">
        <v>39</v>
      </c>
      <c r="AL15" s="289">
        <f t="shared" si="6"/>
        <v>0</v>
      </c>
      <c r="AM15" s="291">
        <f t="shared" si="5"/>
        <v>0</v>
      </c>
    </row>
    <row r="16" spans="1:39" x14ac:dyDescent="0.25">
      <c r="A16" s="38"/>
      <c r="B16" s="38">
        <v>2190</v>
      </c>
      <c r="C16" s="45"/>
      <c r="D16" s="262"/>
      <c r="E16" s="262"/>
      <c r="F16" s="262"/>
      <c r="G16" s="47" t="s">
        <v>119</v>
      </c>
      <c r="H16" s="262">
        <f>+'32400'!E109</f>
        <v>0</v>
      </c>
      <c r="I16" s="238">
        <f>+'32400'!F109</f>
        <v>0</v>
      </c>
      <c r="J16" s="238">
        <f>+'32400'!G109</f>
        <v>0</v>
      </c>
      <c r="K16" s="46"/>
      <c r="L16" s="6">
        <v>4200</v>
      </c>
      <c r="M16" s="49"/>
      <c r="N16" s="50"/>
      <c r="O16" s="280"/>
      <c r="P16" s="281"/>
      <c r="Q16" s="238"/>
      <c r="S16" s="38">
        <v>3240</v>
      </c>
      <c r="T16" s="39" t="s">
        <v>138</v>
      </c>
      <c r="U16" s="289"/>
      <c r="V16" s="289">
        <f t="shared" si="8"/>
        <v>0</v>
      </c>
      <c r="W16" s="289"/>
      <c r="X16" s="289"/>
      <c r="Y16" s="291">
        <f t="shared" si="7"/>
        <v>0</v>
      </c>
      <c r="AA16" s="6">
        <v>1200</v>
      </c>
      <c r="AB16" s="40" t="s">
        <v>98</v>
      </c>
      <c r="AC16" s="296">
        <f>IF(E30&gt;D30,E30-D30,0)</f>
        <v>0</v>
      </c>
      <c r="AD16" s="297">
        <f>IF(D30&gt;E30,D30-E30,0)</f>
        <v>0</v>
      </c>
      <c r="AE16" s="296">
        <f>IF(F30&gt;E30,F30-E30,0)</f>
        <v>0</v>
      </c>
      <c r="AF16" s="297">
        <f>IF(E30&gt;F30,E30-F30,0)</f>
        <v>0</v>
      </c>
      <c r="AH16" s="38">
        <v>4170</v>
      </c>
      <c r="AI16" s="26"/>
      <c r="AJ16" s="27"/>
      <c r="AK16" s="51" t="s">
        <v>40</v>
      </c>
      <c r="AL16" s="289">
        <f t="shared" si="6"/>
        <v>0</v>
      </c>
      <c r="AM16" s="291">
        <f t="shared" si="5"/>
        <v>0</v>
      </c>
    </row>
    <row r="17" spans="1:39" x14ac:dyDescent="0.25">
      <c r="A17" s="38"/>
      <c r="B17" s="38"/>
      <c r="C17" s="52" t="s">
        <v>97</v>
      </c>
      <c r="D17" s="263">
        <f>SUM(D9:D15)</f>
        <v>0</v>
      </c>
      <c r="E17" s="263">
        <f>SUM(E9:E15)</f>
        <v>0</v>
      </c>
      <c r="F17" s="263">
        <f>SUM(F9:F15)</f>
        <v>0</v>
      </c>
      <c r="G17" s="47"/>
      <c r="H17" s="264"/>
      <c r="I17" s="236"/>
      <c r="J17" s="265"/>
      <c r="K17" s="35"/>
      <c r="L17" s="38">
        <v>4210</v>
      </c>
      <c r="M17" s="36" t="s">
        <v>41</v>
      </c>
      <c r="N17" s="21"/>
      <c r="O17" s="312">
        <f>SUM(O18:O19)</f>
        <v>0</v>
      </c>
      <c r="P17" s="313">
        <f>SUM(P18:P19)</f>
        <v>0</v>
      </c>
      <c r="Q17" s="236">
        <f>SUM(Q18:Q19)</f>
        <v>0</v>
      </c>
      <c r="S17" s="38">
        <v>3250</v>
      </c>
      <c r="T17" s="39" t="s">
        <v>139</v>
      </c>
      <c r="U17" s="289" t="s">
        <v>156</v>
      </c>
      <c r="V17" s="289">
        <f t="shared" si="8"/>
        <v>0</v>
      </c>
      <c r="W17" s="289"/>
      <c r="X17" s="289"/>
      <c r="Y17" s="291">
        <f t="shared" si="7"/>
        <v>0</v>
      </c>
      <c r="AA17" s="38">
        <v>1210</v>
      </c>
      <c r="AB17" s="39" t="s">
        <v>99</v>
      </c>
      <c r="AC17" s="269">
        <f t="shared" ref="AC17:AC25" si="9">IF(E20&gt;D20,E20-D20,0)</f>
        <v>0</v>
      </c>
      <c r="AD17" s="265">
        <f t="shared" ref="AD17:AD25" si="10">IF(D20&gt;E20,D20-E20,0)</f>
        <v>0</v>
      </c>
      <c r="AE17" s="269">
        <f t="shared" ref="AE17:AE25" si="11">IF(F20&gt;E20,F20-E20,0)</f>
        <v>0</v>
      </c>
      <c r="AF17" s="265">
        <f t="shared" ref="AF17:AF25" si="12">IF(E20&gt;F20,E20-F20,0)</f>
        <v>0</v>
      </c>
      <c r="AH17" s="38">
        <v>4210</v>
      </c>
      <c r="AI17" s="26"/>
      <c r="AJ17" s="27"/>
      <c r="AK17" s="57" t="s">
        <v>158</v>
      </c>
      <c r="AL17" s="289">
        <f>+O18</f>
        <v>0</v>
      </c>
      <c r="AM17" s="291">
        <f t="shared" ref="AM17:AM18" si="13">+P18</f>
        <v>0</v>
      </c>
    </row>
    <row r="18" spans="1:39" x14ac:dyDescent="0.25">
      <c r="A18" s="38"/>
      <c r="B18" s="38"/>
      <c r="C18" s="15"/>
      <c r="D18" s="266"/>
      <c r="E18" s="266"/>
      <c r="F18" s="266"/>
      <c r="G18" s="54" t="s">
        <v>120</v>
      </c>
      <c r="H18" s="263">
        <f>SUM(H9:H16)</f>
        <v>0</v>
      </c>
      <c r="I18" s="242">
        <f>SUM(I9:I16)</f>
        <v>0</v>
      </c>
      <c r="J18" s="242">
        <f>SUM(J9:J16)</f>
        <v>0</v>
      </c>
      <c r="K18" s="53"/>
      <c r="L18" s="38">
        <v>4220</v>
      </c>
      <c r="M18" s="49"/>
      <c r="N18" s="50" t="s">
        <v>42</v>
      </c>
      <c r="O18" s="280">
        <f>+'32400'!E15</f>
        <v>0</v>
      </c>
      <c r="P18" s="281">
        <f>+'32400'!F15</f>
        <v>0</v>
      </c>
      <c r="Q18" s="238">
        <f>+'32400'!G15</f>
        <v>0</v>
      </c>
      <c r="S18" s="38"/>
      <c r="T18" s="39"/>
      <c r="U18" s="289"/>
      <c r="V18" s="289"/>
      <c r="W18" s="289"/>
      <c r="X18" s="289"/>
      <c r="Y18" s="291"/>
      <c r="AA18" s="38">
        <v>1220</v>
      </c>
      <c r="AB18" s="39" t="s">
        <v>100</v>
      </c>
      <c r="AC18" s="269">
        <f t="shared" si="9"/>
        <v>0</v>
      </c>
      <c r="AD18" s="265">
        <f t="shared" si="10"/>
        <v>0</v>
      </c>
      <c r="AE18" s="269">
        <f t="shared" si="11"/>
        <v>0</v>
      </c>
      <c r="AF18" s="265">
        <f t="shared" si="12"/>
        <v>0</v>
      </c>
      <c r="AH18" s="38">
        <v>4220</v>
      </c>
      <c r="AI18" s="26"/>
      <c r="AJ18" s="27"/>
      <c r="AK18" s="57" t="s">
        <v>159</v>
      </c>
      <c r="AL18" s="289">
        <f t="shared" ref="AL18" si="14">+O19</f>
        <v>0</v>
      </c>
      <c r="AM18" s="291">
        <f t="shared" si="13"/>
        <v>0</v>
      </c>
    </row>
    <row r="19" spans="1:39" ht="22.5" x14ac:dyDescent="0.25">
      <c r="A19" s="6">
        <v>1200</v>
      </c>
      <c r="B19" s="38"/>
      <c r="C19" s="15" t="s">
        <v>98</v>
      </c>
      <c r="D19" s="266"/>
      <c r="E19" s="266"/>
      <c r="F19" s="266"/>
      <c r="G19" s="17"/>
      <c r="H19" s="264"/>
      <c r="I19" s="236"/>
      <c r="J19" s="267"/>
      <c r="K19" s="55"/>
      <c r="L19" s="6">
        <v>4300</v>
      </c>
      <c r="M19" s="49"/>
      <c r="N19" s="50" t="s">
        <v>43</v>
      </c>
      <c r="O19" s="280">
        <f>+'32400'!E16</f>
        <v>0</v>
      </c>
      <c r="P19" s="281">
        <f>+'32400'!F16</f>
        <v>0</v>
      </c>
      <c r="Q19" s="238">
        <f>+'32400'!G16</f>
        <v>0</v>
      </c>
      <c r="S19" s="38"/>
      <c r="T19" s="187" t="s">
        <v>211</v>
      </c>
      <c r="U19" s="289" t="s">
        <v>156</v>
      </c>
      <c r="V19" s="288"/>
      <c r="W19" s="289"/>
      <c r="X19" s="288">
        <f>SUM(X20:X21)</f>
        <v>0</v>
      </c>
      <c r="Y19" s="290">
        <f>SUM(U19:X19)</f>
        <v>0</v>
      </c>
      <c r="AA19" s="38">
        <v>1230</v>
      </c>
      <c r="AB19" s="39" t="s">
        <v>101</v>
      </c>
      <c r="AC19" s="269">
        <f t="shared" si="9"/>
        <v>0</v>
      </c>
      <c r="AD19" s="265">
        <f t="shared" si="10"/>
        <v>0</v>
      </c>
      <c r="AE19" s="269">
        <f t="shared" si="11"/>
        <v>0</v>
      </c>
      <c r="AF19" s="265">
        <f t="shared" si="12"/>
        <v>0</v>
      </c>
      <c r="AI19" s="26"/>
      <c r="AJ19" s="27"/>
      <c r="AK19" s="51" t="s">
        <v>160</v>
      </c>
      <c r="AL19" s="289">
        <f>+O20</f>
        <v>0</v>
      </c>
      <c r="AM19" s="291">
        <f>+P20</f>
        <v>0</v>
      </c>
    </row>
    <row r="20" spans="1:39" x14ac:dyDescent="0.25">
      <c r="A20" s="38">
        <v>1210</v>
      </c>
      <c r="B20" s="6">
        <v>2200</v>
      </c>
      <c r="C20" s="45" t="s">
        <v>99</v>
      </c>
      <c r="D20" s="262">
        <f>+'32400'!E85</f>
        <v>0</v>
      </c>
      <c r="E20" s="262">
        <f>+'32400'!F85</f>
        <v>0</v>
      </c>
      <c r="F20" s="262">
        <f>+'32400'!G85</f>
        <v>0</v>
      </c>
      <c r="G20" s="17" t="s">
        <v>121</v>
      </c>
      <c r="H20" s="262"/>
      <c r="I20" s="238"/>
      <c r="J20" s="238"/>
      <c r="K20" s="46"/>
      <c r="L20" s="38">
        <v>4310</v>
      </c>
      <c r="M20" s="36" t="s">
        <v>44</v>
      </c>
      <c r="N20" s="21"/>
      <c r="O20" s="312">
        <f>SUM(O21:O26)</f>
        <v>0</v>
      </c>
      <c r="P20" s="313">
        <f t="shared" ref="P20" si="15">SUM(P21:P26)</f>
        <v>0</v>
      </c>
      <c r="Q20" s="236">
        <f t="shared" ref="Q20" si="16">SUM(Q21:Q26)</f>
        <v>0</v>
      </c>
      <c r="S20" s="38">
        <v>3310</v>
      </c>
      <c r="T20" s="39" t="s">
        <v>141</v>
      </c>
      <c r="U20" s="289" t="s">
        <v>156</v>
      </c>
      <c r="V20" s="292"/>
      <c r="W20" s="289"/>
      <c r="X20" s="289">
        <f>+I47</f>
        <v>0</v>
      </c>
      <c r="Y20" s="291">
        <f>SUM(U20:X20)</f>
        <v>0</v>
      </c>
      <c r="AA20" s="38">
        <v>1240</v>
      </c>
      <c r="AB20" s="39" t="s">
        <v>102</v>
      </c>
      <c r="AC20" s="269">
        <f t="shared" si="9"/>
        <v>0</v>
      </c>
      <c r="AD20" s="265">
        <f t="shared" si="10"/>
        <v>0</v>
      </c>
      <c r="AE20" s="269">
        <f t="shared" si="11"/>
        <v>0</v>
      </c>
      <c r="AF20" s="265">
        <f t="shared" si="12"/>
        <v>0</v>
      </c>
      <c r="AI20" s="26"/>
      <c r="AJ20" s="42" t="s">
        <v>161</v>
      </c>
      <c r="AK20" s="42"/>
      <c r="AL20" s="288">
        <f>SUM(AL21:AL36)</f>
        <v>0</v>
      </c>
      <c r="AM20" s="290">
        <f>SUM(AM21:AM36)</f>
        <v>0</v>
      </c>
    </row>
    <row r="21" spans="1:39" x14ac:dyDescent="0.25">
      <c r="A21" s="38">
        <v>1220</v>
      </c>
      <c r="B21" s="38">
        <v>2210</v>
      </c>
      <c r="C21" s="45" t="s">
        <v>100</v>
      </c>
      <c r="D21" s="262">
        <f>+'32400'!E86</f>
        <v>0</v>
      </c>
      <c r="E21" s="262">
        <f>+'32400'!F86</f>
        <v>0</v>
      </c>
      <c r="F21" s="262">
        <f>+'32400'!G86</f>
        <v>0</v>
      </c>
      <c r="G21" s="47" t="s">
        <v>122</v>
      </c>
      <c r="H21" s="262">
        <f>+'32400'!E114</f>
        <v>0</v>
      </c>
      <c r="I21" s="238">
        <f>+'32400'!F114</f>
        <v>0</v>
      </c>
      <c r="J21" s="238">
        <f>+'32400'!G114</f>
        <v>0</v>
      </c>
      <c r="K21" s="46"/>
      <c r="L21" s="38">
        <v>4320</v>
      </c>
      <c r="M21" s="49"/>
      <c r="N21" s="50" t="s">
        <v>45</v>
      </c>
      <c r="O21" s="280">
        <f>+'32400'!E18</f>
        <v>0</v>
      </c>
      <c r="P21" s="281">
        <f>+'32400'!F18</f>
        <v>0</v>
      </c>
      <c r="Q21" s="238">
        <f>+'32400'!G18</f>
        <v>0</v>
      </c>
      <c r="S21" s="38">
        <v>3320</v>
      </c>
      <c r="T21" s="39" t="s">
        <v>142</v>
      </c>
      <c r="U21" s="289" t="s">
        <v>156</v>
      </c>
      <c r="V21" s="292"/>
      <c r="W21" s="289"/>
      <c r="X21" s="289">
        <f>+I48</f>
        <v>0</v>
      </c>
      <c r="Y21" s="291">
        <f>SUM(U21:X21)</f>
        <v>0</v>
      </c>
      <c r="AA21" s="38">
        <v>1250</v>
      </c>
      <c r="AB21" s="39" t="s">
        <v>103</v>
      </c>
      <c r="AC21" s="269">
        <f t="shared" si="9"/>
        <v>0</v>
      </c>
      <c r="AD21" s="265">
        <f t="shared" si="10"/>
        <v>0</v>
      </c>
      <c r="AE21" s="269">
        <f t="shared" si="11"/>
        <v>0</v>
      </c>
      <c r="AF21" s="265">
        <f t="shared" si="12"/>
        <v>0</v>
      </c>
      <c r="AH21" s="38">
        <v>5110</v>
      </c>
      <c r="AI21" s="26"/>
      <c r="AJ21" s="27"/>
      <c r="AK21" s="57" t="s">
        <v>53</v>
      </c>
      <c r="AL21" s="289">
        <f>+O31</f>
        <v>0</v>
      </c>
      <c r="AM21" s="291">
        <f>+P31</f>
        <v>0</v>
      </c>
    </row>
    <row r="22" spans="1:39" ht="22.5" x14ac:dyDescent="0.25">
      <c r="A22" s="38">
        <v>1230</v>
      </c>
      <c r="B22" s="38">
        <v>2220</v>
      </c>
      <c r="C22" s="45" t="s">
        <v>101</v>
      </c>
      <c r="D22" s="262">
        <f>+'32400'!E87</f>
        <v>0</v>
      </c>
      <c r="E22" s="262">
        <f>+'32400'!F87</f>
        <v>0</v>
      </c>
      <c r="F22" s="262">
        <f>+'32400'!G87</f>
        <v>0</v>
      </c>
      <c r="G22" s="47" t="s">
        <v>123</v>
      </c>
      <c r="H22" s="262">
        <f>+'32400'!E115</f>
        <v>0</v>
      </c>
      <c r="I22" s="238">
        <f>+'32400'!F115</f>
        <v>0</v>
      </c>
      <c r="J22" s="238">
        <f>+'32400'!G115</f>
        <v>0</v>
      </c>
      <c r="K22" s="46"/>
      <c r="L22" s="38">
        <v>4330</v>
      </c>
      <c r="M22" s="49"/>
      <c r="N22" s="50" t="s">
        <v>46</v>
      </c>
      <c r="O22" s="280">
        <f>+'32400'!E19</f>
        <v>0</v>
      </c>
      <c r="P22" s="281">
        <f>+'32400'!F19</f>
        <v>0</v>
      </c>
      <c r="Q22" s="238">
        <f>+'32400'!G19</f>
        <v>0</v>
      </c>
      <c r="S22" s="24">
        <v>900003</v>
      </c>
      <c r="T22" s="39"/>
      <c r="U22" s="289"/>
      <c r="V22" s="292"/>
      <c r="W22" s="289"/>
      <c r="X22" s="289"/>
      <c r="Y22" s="291"/>
      <c r="AA22" s="38">
        <v>1260</v>
      </c>
      <c r="AB22" s="39" t="s">
        <v>104</v>
      </c>
      <c r="AC22" s="269">
        <f t="shared" si="9"/>
        <v>0</v>
      </c>
      <c r="AD22" s="265">
        <f t="shared" si="10"/>
        <v>0</v>
      </c>
      <c r="AE22" s="269">
        <f t="shared" si="11"/>
        <v>0</v>
      </c>
      <c r="AF22" s="265">
        <f t="shared" si="12"/>
        <v>0</v>
      </c>
      <c r="AH22" s="38">
        <v>5120</v>
      </c>
      <c r="AI22" s="26"/>
      <c r="AJ22" s="27"/>
      <c r="AK22" s="57" t="s">
        <v>54</v>
      </c>
      <c r="AL22" s="289">
        <f>+O32</f>
        <v>0</v>
      </c>
      <c r="AM22" s="291">
        <f>+P32</f>
        <v>0</v>
      </c>
    </row>
    <row r="23" spans="1:39" x14ac:dyDescent="0.25">
      <c r="A23" s="38">
        <v>1240</v>
      </c>
      <c r="B23" s="38">
        <v>2230</v>
      </c>
      <c r="C23" s="45" t="s">
        <v>102</v>
      </c>
      <c r="D23" s="262">
        <f>+'32400'!E88</f>
        <v>0</v>
      </c>
      <c r="E23" s="262">
        <f>+'32400'!F88</f>
        <v>0</v>
      </c>
      <c r="F23" s="262">
        <f>+'32400'!G88</f>
        <v>0</v>
      </c>
      <c r="G23" s="47" t="s">
        <v>124</v>
      </c>
      <c r="H23" s="262">
        <f>+'32400'!E116</f>
        <v>0</v>
      </c>
      <c r="I23" s="238">
        <f>+'32400'!F116</f>
        <v>0</v>
      </c>
      <c r="J23" s="238">
        <f>+'32400'!G116</f>
        <v>0</v>
      </c>
      <c r="K23" s="46"/>
      <c r="L23" s="38">
        <v>4340</v>
      </c>
      <c r="M23" s="49"/>
      <c r="N23" s="50" t="s">
        <v>47</v>
      </c>
      <c r="O23" s="280">
        <f>+'32400'!E20</f>
        <v>0</v>
      </c>
      <c r="P23" s="281">
        <f>+'32400'!F20</f>
        <v>0</v>
      </c>
      <c r="Q23" s="238">
        <f>+'32400'!G20</f>
        <v>0</v>
      </c>
      <c r="S23" s="24"/>
      <c r="T23" s="25" t="s">
        <v>212</v>
      </c>
      <c r="U23" s="288">
        <f>+U7</f>
        <v>0</v>
      </c>
      <c r="V23" s="288">
        <f>+V7+V12+V19</f>
        <v>0</v>
      </c>
      <c r="W23" s="288">
        <f>+W7+W12+W19</f>
        <v>0</v>
      </c>
      <c r="X23" s="288">
        <f>+X7+X12+X19</f>
        <v>0</v>
      </c>
      <c r="Y23" s="290">
        <f>+Y7+Y12+Y19</f>
        <v>0</v>
      </c>
      <c r="AA23" s="38">
        <v>1270</v>
      </c>
      <c r="AB23" s="39" t="s">
        <v>105</v>
      </c>
      <c r="AC23" s="269">
        <f t="shared" si="9"/>
        <v>0</v>
      </c>
      <c r="AD23" s="265">
        <f t="shared" si="10"/>
        <v>0</v>
      </c>
      <c r="AE23" s="269">
        <f t="shared" si="11"/>
        <v>0</v>
      </c>
      <c r="AF23" s="265">
        <f t="shared" si="12"/>
        <v>0</v>
      </c>
      <c r="AH23" s="38">
        <v>5130</v>
      </c>
      <c r="AI23" s="26"/>
      <c r="AJ23" s="27"/>
      <c r="AK23" s="57" t="s">
        <v>55</v>
      </c>
      <c r="AL23" s="289">
        <f t="shared" ref="AL23:AM23" si="17">+O33</f>
        <v>0</v>
      </c>
      <c r="AM23" s="291">
        <f t="shared" si="17"/>
        <v>0</v>
      </c>
    </row>
    <row r="24" spans="1:39" x14ac:dyDescent="0.25">
      <c r="A24" s="38">
        <v>1250</v>
      </c>
      <c r="B24" s="38">
        <v>2240</v>
      </c>
      <c r="C24" s="45" t="s">
        <v>103</v>
      </c>
      <c r="D24" s="262">
        <f>+'32400'!E89</f>
        <v>0</v>
      </c>
      <c r="E24" s="262">
        <f>+'32400'!F89</f>
        <v>0</v>
      </c>
      <c r="F24" s="262">
        <f>+'32400'!G89</f>
        <v>0</v>
      </c>
      <c r="G24" s="47" t="s">
        <v>125</v>
      </c>
      <c r="H24" s="262">
        <f>+'32400'!E117</f>
        <v>0</v>
      </c>
      <c r="I24" s="238">
        <f>+'32400'!F117</f>
        <v>0</v>
      </c>
      <c r="J24" s="238">
        <f>+'32400'!G117</f>
        <v>0</v>
      </c>
      <c r="K24" s="46"/>
      <c r="L24" s="38">
        <v>4390</v>
      </c>
      <c r="M24" s="49"/>
      <c r="N24" s="50" t="s">
        <v>48</v>
      </c>
      <c r="O24" s="280">
        <f>+'32400'!E21</f>
        <v>0</v>
      </c>
      <c r="P24" s="281">
        <f>+'32400'!F21</f>
        <v>0</v>
      </c>
      <c r="Q24" s="238">
        <f>+'32400'!G21</f>
        <v>0</v>
      </c>
      <c r="S24" s="24"/>
      <c r="T24" s="25"/>
      <c r="U24" s="288"/>
      <c r="V24" s="288"/>
      <c r="W24" s="288"/>
      <c r="X24" s="288"/>
      <c r="Y24" s="290"/>
      <c r="AA24" s="38">
        <v>1280</v>
      </c>
      <c r="AB24" s="39" t="s">
        <v>106</v>
      </c>
      <c r="AC24" s="269">
        <f t="shared" si="9"/>
        <v>0</v>
      </c>
      <c r="AD24" s="265">
        <f t="shared" si="10"/>
        <v>0</v>
      </c>
      <c r="AE24" s="269">
        <f t="shared" si="11"/>
        <v>0</v>
      </c>
      <c r="AF24" s="265">
        <f t="shared" si="12"/>
        <v>0</v>
      </c>
      <c r="AH24" s="38">
        <v>5210</v>
      </c>
      <c r="AI24" s="26"/>
      <c r="AJ24" s="27"/>
      <c r="AK24" s="57" t="s">
        <v>57</v>
      </c>
      <c r="AL24" s="289">
        <f>+O35</f>
        <v>0</v>
      </c>
      <c r="AM24" s="291">
        <f t="shared" ref="AM24:AM32" si="18">+P35</f>
        <v>0</v>
      </c>
    </row>
    <row r="25" spans="1:39" ht="22.5" x14ac:dyDescent="0.25">
      <c r="A25" s="38">
        <v>1260</v>
      </c>
      <c r="B25" s="38">
        <v>2250</v>
      </c>
      <c r="C25" s="45" t="s">
        <v>104</v>
      </c>
      <c r="D25" s="262">
        <f>+'32400'!E90</f>
        <v>0</v>
      </c>
      <c r="E25" s="262">
        <f>+'32400'!F90</f>
        <v>0</v>
      </c>
      <c r="F25" s="262">
        <f>+'32400'!G90</f>
        <v>0</v>
      </c>
      <c r="G25" s="50" t="s">
        <v>126</v>
      </c>
      <c r="H25" s="262">
        <f>+'32400'!E118</f>
        <v>0</v>
      </c>
      <c r="I25" s="238">
        <f>+'32400'!F118</f>
        <v>0</v>
      </c>
      <c r="J25" s="238">
        <f>+'32400'!G118</f>
        <v>0</v>
      </c>
      <c r="K25" s="46"/>
      <c r="L25" s="38"/>
      <c r="M25" s="49"/>
      <c r="N25" s="50" t="s">
        <v>49</v>
      </c>
      <c r="O25" s="280">
        <f>+'32400'!E22</f>
        <v>0</v>
      </c>
      <c r="P25" s="281">
        <f>+'32400'!F22</f>
        <v>0</v>
      </c>
      <c r="Q25" s="238">
        <f>+'32400'!G22</f>
        <v>0</v>
      </c>
      <c r="S25" s="24">
        <v>900004</v>
      </c>
      <c r="T25" s="25" t="s">
        <v>213</v>
      </c>
      <c r="U25" s="288">
        <f>SUM(U26:U28)</f>
        <v>0</v>
      </c>
      <c r="V25" s="289"/>
      <c r="W25" s="289"/>
      <c r="X25" s="288"/>
      <c r="Y25" s="290">
        <f>SUM(U25:X25)</f>
        <v>0</v>
      </c>
      <c r="AA25" s="38">
        <v>1290</v>
      </c>
      <c r="AB25" s="39" t="s">
        <v>107</v>
      </c>
      <c r="AC25" s="269">
        <f t="shared" si="9"/>
        <v>0</v>
      </c>
      <c r="AD25" s="265">
        <f t="shared" si="10"/>
        <v>0</v>
      </c>
      <c r="AE25" s="269">
        <f t="shared" si="11"/>
        <v>0</v>
      </c>
      <c r="AF25" s="265">
        <f t="shared" si="12"/>
        <v>0</v>
      </c>
      <c r="AH25" s="38">
        <v>5220</v>
      </c>
      <c r="AI25" s="26"/>
      <c r="AJ25" s="27"/>
      <c r="AK25" s="57" t="s">
        <v>162</v>
      </c>
      <c r="AL25" s="289">
        <f t="shared" ref="AL25:AL32" si="19">+O36</f>
        <v>0</v>
      </c>
      <c r="AM25" s="291">
        <f t="shared" si="18"/>
        <v>0</v>
      </c>
    </row>
    <row r="26" spans="1:39" x14ac:dyDescent="0.25">
      <c r="A26" s="38">
        <v>1270</v>
      </c>
      <c r="B26" s="38">
        <v>2260</v>
      </c>
      <c r="C26" s="45" t="s">
        <v>105</v>
      </c>
      <c r="D26" s="262">
        <f>+'32400'!E91</f>
        <v>0</v>
      </c>
      <c r="E26" s="262">
        <f>+'32400'!F91</f>
        <v>0</v>
      </c>
      <c r="F26" s="262">
        <f>+'32400'!G91</f>
        <v>0</v>
      </c>
      <c r="G26" s="47" t="s">
        <v>127</v>
      </c>
      <c r="H26" s="262">
        <f>+'32400'!E119</f>
        <v>0</v>
      </c>
      <c r="I26" s="238">
        <f>+'32400'!F119</f>
        <v>0</v>
      </c>
      <c r="J26" s="238">
        <f>+'32400'!G119</f>
        <v>0</v>
      </c>
      <c r="K26" s="46"/>
      <c r="L26" s="38"/>
      <c r="M26" s="49"/>
      <c r="N26" s="50"/>
      <c r="O26" s="280"/>
      <c r="P26" s="281"/>
      <c r="Q26" s="238"/>
      <c r="S26" s="38">
        <v>3110</v>
      </c>
      <c r="T26" s="39" t="s">
        <v>68</v>
      </c>
      <c r="U26" s="289">
        <f>+H35-I35</f>
        <v>0</v>
      </c>
      <c r="V26" s="289"/>
      <c r="W26" s="289"/>
      <c r="X26" s="289"/>
      <c r="Y26" s="291">
        <f>SUM(U26:X26)</f>
        <v>0</v>
      </c>
      <c r="AA26" s="38"/>
      <c r="AB26" s="61"/>
      <c r="AC26" s="295"/>
      <c r="AD26" s="267"/>
      <c r="AE26" s="295"/>
      <c r="AF26" s="267"/>
      <c r="AH26" s="38">
        <v>5230</v>
      </c>
      <c r="AI26" s="26"/>
      <c r="AJ26" s="27"/>
      <c r="AK26" s="57" t="s">
        <v>163</v>
      </c>
      <c r="AL26" s="289">
        <f t="shared" si="19"/>
        <v>0</v>
      </c>
      <c r="AM26" s="291">
        <f t="shared" si="18"/>
        <v>0</v>
      </c>
    </row>
    <row r="27" spans="1:39" ht="22.5" x14ac:dyDescent="0.25">
      <c r="A27" s="38">
        <v>1280</v>
      </c>
      <c r="B27" s="38"/>
      <c r="C27" s="45" t="s">
        <v>106</v>
      </c>
      <c r="D27" s="262">
        <f>+'32400'!E92</f>
        <v>0</v>
      </c>
      <c r="E27" s="262">
        <f>+'32400'!F92</f>
        <v>0</v>
      </c>
      <c r="F27" s="262">
        <f>+'32400'!G92</f>
        <v>0</v>
      </c>
      <c r="G27" s="47"/>
      <c r="H27" s="262"/>
      <c r="I27" s="238"/>
      <c r="J27" s="265"/>
      <c r="K27" s="35"/>
      <c r="L27" s="38"/>
      <c r="M27" s="58" t="s">
        <v>50</v>
      </c>
      <c r="N27" s="59"/>
      <c r="O27" s="314">
        <f>+O8+O17+O20</f>
        <v>0</v>
      </c>
      <c r="P27" s="315">
        <f>+P8+P17+P20</f>
        <v>0</v>
      </c>
      <c r="Q27" s="240">
        <f>+Q8+Q17+Q20</f>
        <v>0</v>
      </c>
      <c r="S27" s="38">
        <v>3120</v>
      </c>
      <c r="T27" s="39" t="s">
        <v>132</v>
      </c>
      <c r="U27" s="289">
        <f t="shared" ref="U27:U28" si="20">+H36-I36</f>
        <v>0</v>
      </c>
      <c r="V27" s="289"/>
      <c r="W27" s="289"/>
      <c r="X27" s="289"/>
      <c r="Y27" s="291">
        <f>SUM(U27:X27)</f>
        <v>0</v>
      </c>
      <c r="AA27" s="6">
        <v>2000</v>
      </c>
      <c r="AB27" s="25" t="s">
        <v>110</v>
      </c>
      <c r="AC27" s="295">
        <f>IF(H30&gt;I30,H30-I30,0)</f>
        <v>0</v>
      </c>
      <c r="AD27" s="267">
        <f>IF(I30&gt;H30,I30-H30,0)</f>
        <v>0</v>
      </c>
      <c r="AE27" s="295">
        <f>IF(I30&gt;J30,I30-J30,0)</f>
        <v>0</v>
      </c>
      <c r="AF27" s="267">
        <f>IF(J30&gt;I30,J30-I30,0)</f>
        <v>0</v>
      </c>
      <c r="AH27" s="38">
        <v>5240</v>
      </c>
      <c r="AI27" s="26"/>
      <c r="AJ27" s="27"/>
      <c r="AK27" s="57" t="s">
        <v>60</v>
      </c>
      <c r="AL27" s="289">
        <f t="shared" si="19"/>
        <v>0</v>
      </c>
      <c r="AM27" s="291">
        <f t="shared" si="18"/>
        <v>0</v>
      </c>
    </row>
    <row r="28" spans="1:39" x14ac:dyDescent="0.25">
      <c r="A28" s="38">
        <v>1290</v>
      </c>
      <c r="B28" s="38"/>
      <c r="C28" s="45" t="s">
        <v>107</v>
      </c>
      <c r="D28" s="262">
        <f>+'32400'!E93</f>
        <v>0</v>
      </c>
      <c r="E28" s="262">
        <f>+'32400'!F93</f>
        <v>0</v>
      </c>
      <c r="F28" s="262">
        <f>+'32400'!G93</f>
        <v>0</v>
      </c>
      <c r="G28" s="54" t="s">
        <v>128</v>
      </c>
      <c r="H28" s="263">
        <f>SUM(H20:H26)</f>
        <v>0</v>
      </c>
      <c r="I28" s="242">
        <f>SUM(I20:I26)</f>
        <v>0</v>
      </c>
      <c r="J28" s="242">
        <f>SUM(J20:J26)</f>
        <v>0</v>
      </c>
      <c r="K28" s="53"/>
      <c r="L28" s="6">
        <v>5000</v>
      </c>
      <c r="M28" s="49"/>
      <c r="N28" s="21"/>
      <c r="O28" s="280"/>
      <c r="P28" s="281"/>
      <c r="Q28" s="238"/>
      <c r="S28" s="38">
        <v>3130</v>
      </c>
      <c r="T28" s="39" t="s">
        <v>133</v>
      </c>
      <c r="U28" s="289">
        <f t="shared" si="20"/>
        <v>0</v>
      </c>
      <c r="V28" s="289"/>
      <c r="W28" s="289"/>
      <c r="X28" s="289"/>
      <c r="Y28" s="291">
        <f>SUM(U28:X28)</f>
        <v>0</v>
      </c>
      <c r="AA28" s="6">
        <v>2100</v>
      </c>
      <c r="AB28" s="40" t="s">
        <v>111</v>
      </c>
      <c r="AC28" s="296">
        <f>IF(H18&gt;I18,H18-I18,0)</f>
        <v>0</v>
      </c>
      <c r="AD28" s="297">
        <f>IF(I18&gt;H18,I18-H18,0)</f>
        <v>0</v>
      </c>
      <c r="AE28" s="296">
        <f>IF(I18&gt;J18,I18-J18,0)</f>
        <v>0</v>
      </c>
      <c r="AF28" s="297">
        <f>IF(J18&gt;I18,J18-I18,0)</f>
        <v>0</v>
      </c>
      <c r="AH28" s="38">
        <v>5250</v>
      </c>
      <c r="AI28" s="26"/>
      <c r="AJ28" s="27"/>
      <c r="AK28" s="57" t="s">
        <v>61</v>
      </c>
      <c r="AL28" s="289">
        <f t="shared" si="19"/>
        <v>0</v>
      </c>
      <c r="AM28" s="291">
        <f t="shared" si="18"/>
        <v>0</v>
      </c>
    </row>
    <row r="29" spans="1:39" x14ac:dyDescent="0.25">
      <c r="B29" s="38"/>
      <c r="C29" s="45"/>
      <c r="D29" s="262"/>
      <c r="E29" s="262"/>
      <c r="F29" s="266"/>
      <c r="G29" s="47"/>
      <c r="H29" s="264"/>
      <c r="I29" s="236"/>
      <c r="J29" s="267"/>
      <c r="K29" s="55"/>
      <c r="L29" s="6">
        <v>5100</v>
      </c>
      <c r="M29" s="20" t="s">
        <v>51</v>
      </c>
      <c r="N29" s="21"/>
      <c r="O29" s="280"/>
      <c r="P29" s="281"/>
      <c r="Q29" s="238"/>
      <c r="S29" s="38"/>
      <c r="T29" s="39"/>
      <c r="U29" s="289"/>
      <c r="V29" s="289"/>
      <c r="W29" s="289"/>
      <c r="X29" s="289"/>
      <c r="Y29" s="291"/>
      <c r="AA29" s="38">
        <v>2110</v>
      </c>
      <c r="AB29" s="39" t="s">
        <v>112</v>
      </c>
      <c r="AC29" s="269">
        <f t="shared" ref="AC29:AC36" si="21">IF(H9&gt;I9,H9-I9,0)</f>
        <v>0</v>
      </c>
      <c r="AD29" s="265">
        <f t="shared" ref="AD29:AD36" si="22">IF(I9&gt;H9,I9-H9,0)</f>
        <v>0</v>
      </c>
      <c r="AE29" s="269">
        <f t="shared" ref="AE29:AE36" si="23">IF(I9&gt;J9,I9-J9,0)</f>
        <v>0</v>
      </c>
      <c r="AF29" s="265">
        <f t="shared" ref="AF29:AF36" si="24">IF(J9&gt;I9,J9-I9,0)</f>
        <v>0</v>
      </c>
      <c r="AH29" s="38">
        <v>5260</v>
      </c>
      <c r="AI29" s="26"/>
      <c r="AJ29" s="27"/>
      <c r="AK29" s="57" t="s">
        <v>62</v>
      </c>
      <c r="AL29" s="289">
        <f t="shared" si="19"/>
        <v>0</v>
      </c>
      <c r="AM29" s="291">
        <f t="shared" si="18"/>
        <v>0</v>
      </c>
    </row>
    <row r="30" spans="1:39" x14ac:dyDescent="0.25">
      <c r="B30" s="38"/>
      <c r="C30" s="52" t="s">
        <v>108</v>
      </c>
      <c r="D30" s="263">
        <f>SUM(D20:D28)</f>
        <v>0</v>
      </c>
      <c r="E30" s="263">
        <f>SUM(E20:E28)</f>
        <v>0</v>
      </c>
      <c r="F30" s="263">
        <f>SUM(F20:F28)</f>
        <v>0</v>
      </c>
      <c r="G30" s="62" t="s">
        <v>129</v>
      </c>
      <c r="H30" s="268">
        <f>+H28+H18</f>
        <v>0</v>
      </c>
      <c r="I30" s="240">
        <f>+I28+I18</f>
        <v>0</v>
      </c>
      <c r="J30" s="240">
        <f>+J28+J18</f>
        <v>0</v>
      </c>
      <c r="K30" s="63"/>
      <c r="L30" s="38">
        <v>5110</v>
      </c>
      <c r="M30" s="36" t="s">
        <v>52</v>
      </c>
      <c r="N30" s="21"/>
      <c r="O30" s="312">
        <f>SUM(O31:O33)</f>
        <v>0</v>
      </c>
      <c r="P30" s="313">
        <f t="shared" ref="P30" si="25">SUM(P31:P33)</f>
        <v>0</v>
      </c>
      <c r="Q30" s="236">
        <f t="shared" ref="Q30" si="26">SUM(Q31:Q33)</f>
        <v>0</v>
      </c>
      <c r="S30" s="24">
        <v>900005</v>
      </c>
      <c r="T30" s="25" t="s">
        <v>214</v>
      </c>
      <c r="U30" s="289" t="s">
        <v>156</v>
      </c>
      <c r="V30" s="288">
        <f>SUM(V31:V35)</f>
        <v>0</v>
      </c>
      <c r="W30" s="288">
        <f>SUM(W31:W35)</f>
        <v>0</v>
      </c>
      <c r="X30" s="288"/>
      <c r="Y30" s="290">
        <f t="shared" ref="Y30:Y35" si="27">SUM(U30:X30)</f>
        <v>0</v>
      </c>
      <c r="AA30" s="38">
        <v>2120</v>
      </c>
      <c r="AB30" s="39" t="s">
        <v>113</v>
      </c>
      <c r="AC30" s="269">
        <f t="shared" si="21"/>
        <v>0</v>
      </c>
      <c r="AD30" s="265">
        <f t="shared" si="22"/>
        <v>0</v>
      </c>
      <c r="AE30" s="269">
        <f t="shared" si="23"/>
        <v>0</v>
      </c>
      <c r="AF30" s="265">
        <f t="shared" si="24"/>
        <v>0</v>
      </c>
      <c r="AH30" s="38">
        <v>5270</v>
      </c>
      <c r="AI30" s="26"/>
      <c r="AJ30" s="27"/>
      <c r="AK30" s="57" t="s">
        <v>63</v>
      </c>
      <c r="AL30" s="289">
        <f t="shared" si="19"/>
        <v>0</v>
      </c>
      <c r="AM30" s="291">
        <f t="shared" si="18"/>
        <v>0</v>
      </c>
    </row>
    <row r="31" spans="1:39" x14ac:dyDescent="0.25">
      <c r="B31" s="38"/>
      <c r="C31" s="15"/>
      <c r="D31" s="264"/>
      <c r="E31" s="264"/>
      <c r="F31" s="264"/>
      <c r="G31" s="17"/>
      <c r="H31" s="264"/>
      <c r="I31" s="236"/>
      <c r="J31" s="267"/>
      <c r="K31" s="55"/>
      <c r="L31" s="38">
        <v>5120</v>
      </c>
      <c r="M31" s="49"/>
      <c r="N31" s="50" t="s">
        <v>53</v>
      </c>
      <c r="O31" s="280">
        <f>+'32400'!E28</f>
        <v>0</v>
      </c>
      <c r="P31" s="281">
        <f>+'32400'!F28</f>
        <v>0</v>
      </c>
      <c r="Q31" s="238">
        <f>+'32400'!G28</f>
        <v>0</v>
      </c>
      <c r="S31" s="38">
        <v>3210</v>
      </c>
      <c r="T31" s="39" t="s">
        <v>86</v>
      </c>
      <c r="U31" s="289" t="s">
        <v>156</v>
      </c>
      <c r="V31" s="289"/>
      <c r="W31" s="289">
        <f>+H40</f>
        <v>0</v>
      </c>
      <c r="X31" s="289"/>
      <c r="Y31" s="291">
        <f t="shared" si="27"/>
        <v>0</v>
      </c>
      <c r="AA31" s="38">
        <v>2130</v>
      </c>
      <c r="AB31" s="39" t="s">
        <v>114</v>
      </c>
      <c r="AC31" s="269">
        <f t="shared" si="21"/>
        <v>0</v>
      </c>
      <c r="AD31" s="265">
        <f t="shared" si="22"/>
        <v>0</v>
      </c>
      <c r="AE31" s="269">
        <f t="shared" si="23"/>
        <v>0</v>
      </c>
      <c r="AF31" s="265">
        <f t="shared" si="24"/>
        <v>0</v>
      </c>
      <c r="AH31" s="38">
        <v>5280</v>
      </c>
      <c r="AI31" s="26"/>
      <c r="AJ31" s="27"/>
      <c r="AK31" s="57" t="s">
        <v>64</v>
      </c>
      <c r="AL31" s="289">
        <f t="shared" si="19"/>
        <v>0</v>
      </c>
      <c r="AM31" s="291">
        <f t="shared" si="18"/>
        <v>0</v>
      </c>
    </row>
    <row r="32" spans="1:39" x14ac:dyDescent="0.25">
      <c r="C32" s="15" t="s">
        <v>109</v>
      </c>
      <c r="D32" s="264">
        <f>+D30+D17</f>
        <v>0</v>
      </c>
      <c r="E32" s="264">
        <f>+E30+E17</f>
        <v>0</v>
      </c>
      <c r="F32" s="264">
        <f>+F30+F17</f>
        <v>0</v>
      </c>
      <c r="G32" s="17" t="s">
        <v>130</v>
      </c>
      <c r="H32" s="264"/>
      <c r="I32" s="236"/>
      <c r="J32" s="236"/>
      <c r="K32" s="32"/>
      <c r="L32" s="38">
        <v>5130</v>
      </c>
      <c r="M32" s="49"/>
      <c r="N32" s="50" t="s">
        <v>54</v>
      </c>
      <c r="O32" s="280">
        <f>+'32400'!E29</f>
        <v>0</v>
      </c>
      <c r="P32" s="281">
        <f>+'32400'!F29</f>
        <v>0</v>
      </c>
      <c r="Q32" s="238">
        <f>+'32400'!G29</f>
        <v>0</v>
      </c>
      <c r="S32" s="38">
        <v>3220</v>
      </c>
      <c r="T32" s="39" t="s">
        <v>136</v>
      </c>
      <c r="U32" s="289" t="s">
        <v>156</v>
      </c>
      <c r="V32" s="289">
        <f>+H41-I41</f>
        <v>0</v>
      </c>
      <c r="W32" s="292">
        <f>-W13</f>
        <v>0</v>
      </c>
      <c r="X32" s="289"/>
      <c r="Y32" s="291">
        <f t="shared" si="27"/>
        <v>0</v>
      </c>
      <c r="AA32" s="38">
        <v>2140</v>
      </c>
      <c r="AB32" s="39" t="s">
        <v>115</v>
      </c>
      <c r="AC32" s="269">
        <f t="shared" si="21"/>
        <v>0</v>
      </c>
      <c r="AD32" s="265">
        <f t="shared" si="22"/>
        <v>0</v>
      </c>
      <c r="AE32" s="269">
        <f t="shared" si="23"/>
        <v>0</v>
      </c>
      <c r="AF32" s="265">
        <f t="shared" si="24"/>
        <v>0</v>
      </c>
      <c r="AH32" s="38">
        <v>5290</v>
      </c>
      <c r="AI32" s="26"/>
      <c r="AJ32" s="27"/>
      <c r="AK32" s="57" t="s">
        <v>65</v>
      </c>
      <c r="AL32" s="289">
        <f t="shared" si="19"/>
        <v>0</v>
      </c>
      <c r="AM32" s="291">
        <f t="shared" si="18"/>
        <v>0</v>
      </c>
    </row>
    <row r="33" spans="2:39" x14ac:dyDescent="0.25">
      <c r="B33" s="6"/>
      <c r="C33" s="20"/>
      <c r="D33" s="64"/>
      <c r="E33" s="64"/>
      <c r="G33" s="17"/>
      <c r="H33" s="264"/>
      <c r="I33" s="236"/>
      <c r="J33" s="236"/>
      <c r="K33" s="32"/>
      <c r="L33" s="6">
        <v>5200</v>
      </c>
      <c r="M33" s="49"/>
      <c r="N33" s="50" t="s">
        <v>55</v>
      </c>
      <c r="O33" s="280">
        <f>+'32400'!E30</f>
        <v>0</v>
      </c>
      <c r="P33" s="281">
        <f>+'32400'!F30</f>
        <v>0</v>
      </c>
      <c r="Q33" s="238">
        <f>+'32400'!G30</f>
        <v>0</v>
      </c>
      <c r="S33" s="38">
        <v>3230</v>
      </c>
      <c r="T33" s="39" t="s">
        <v>157</v>
      </c>
      <c r="U33" s="289" t="s">
        <v>156</v>
      </c>
      <c r="V33" s="289"/>
      <c r="W33" s="289">
        <f>+H42-I42</f>
        <v>0</v>
      </c>
      <c r="X33" s="289"/>
      <c r="Y33" s="291">
        <f t="shared" si="27"/>
        <v>0</v>
      </c>
      <c r="AA33" s="38">
        <v>2150</v>
      </c>
      <c r="AB33" s="39" t="s">
        <v>116</v>
      </c>
      <c r="AC33" s="269">
        <f t="shared" si="21"/>
        <v>0</v>
      </c>
      <c r="AD33" s="265">
        <f t="shared" si="22"/>
        <v>0</v>
      </c>
      <c r="AE33" s="269">
        <f t="shared" si="23"/>
        <v>0</v>
      </c>
      <c r="AF33" s="265">
        <f t="shared" si="24"/>
        <v>0</v>
      </c>
      <c r="AH33" s="38">
        <v>5310</v>
      </c>
      <c r="AI33" s="26"/>
      <c r="AJ33" s="27"/>
      <c r="AK33" s="57" t="s">
        <v>164</v>
      </c>
      <c r="AL33" s="289">
        <f>+O45</f>
        <v>0</v>
      </c>
      <c r="AM33" s="291">
        <f t="shared" ref="AM33:AM36" si="28">+P45</f>
        <v>0</v>
      </c>
    </row>
    <row r="34" spans="2:39" x14ac:dyDescent="0.25">
      <c r="B34" s="6">
        <v>3100</v>
      </c>
      <c r="C34" s="49"/>
      <c r="D34" s="65"/>
      <c r="E34" s="65"/>
      <c r="F34" s="66"/>
      <c r="G34" s="62" t="s">
        <v>131</v>
      </c>
      <c r="H34" s="268">
        <f>SUM(H35:H37)</f>
        <v>0</v>
      </c>
      <c r="I34" s="240">
        <f>SUM(I35:I37)</f>
        <v>0</v>
      </c>
      <c r="J34" s="240">
        <f>SUM(J35:J37)</f>
        <v>0</v>
      </c>
      <c r="K34" s="60"/>
      <c r="L34" s="38">
        <v>5210</v>
      </c>
      <c r="M34" s="36" t="s">
        <v>56</v>
      </c>
      <c r="N34" s="21"/>
      <c r="O34" s="312">
        <f>SUM(O35:O43)</f>
        <v>0</v>
      </c>
      <c r="P34" s="313">
        <f>SUM(P35:P43)</f>
        <v>0</v>
      </c>
      <c r="Q34" s="236">
        <f>SUM(Q35:Q43)</f>
        <v>0</v>
      </c>
      <c r="S34" s="38">
        <v>3240</v>
      </c>
      <c r="T34" s="39" t="s">
        <v>138</v>
      </c>
      <c r="U34" s="289" t="s">
        <v>156</v>
      </c>
      <c r="V34" s="289"/>
      <c r="W34" s="289">
        <f t="shared" ref="W34:W35" si="29">+H43-I43</f>
        <v>0</v>
      </c>
      <c r="X34" s="289"/>
      <c r="Y34" s="291">
        <f t="shared" si="27"/>
        <v>0</v>
      </c>
      <c r="AA34" s="38">
        <v>2160</v>
      </c>
      <c r="AB34" s="39" t="s">
        <v>117</v>
      </c>
      <c r="AC34" s="269">
        <f t="shared" si="21"/>
        <v>0</v>
      </c>
      <c r="AD34" s="265">
        <f t="shared" si="22"/>
        <v>0</v>
      </c>
      <c r="AE34" s="269">
        <f t="shared" si="23"/>
        <v>0</v>
      </c>
      <c r="AF34" s="265">
        <f t="shared" si="24"/>
        <v>0</v>
      </c>
      <c r="AH34" s="38">
        <v>5320</v>
      </c>
      <c r="AI34" s="26"/>
      <c r="AJ34" s="27"/>
      <c r="AK34" s="57" t="s">
        <v>68</v>
      </c>
      <c r="AL34" s="289">
        <f t="shared" ref="AL34:AL36" si="30">+O46</f>
        <v>0</v>
      </c>
      <c r="AM34" s="291">
        <f t="shared" si="28"/>
        <v>0</v>
      </c>
    </row>
    <row r="35" spans="2:39" x14ac:dyDescent="0.25">
      <c r="B35" s="38">
        <v>3110</v>
      </c>
      <c r="C35" s="49"/>
      <c r="D35" s="65"/>
      <c r="E35" s="65"/>
      <c r="F35" s="66"/>
      <c r="G35" s="47" t="s">
        <v>68</v>
      </c>
      <c r="H35" s="262">
        <f>+'32400'!E128</f>
        <v>0</v>
      </c>
      <c r="I35" s="238">
        <f>+'32400'!F128</f>
        <v>0</v>
      </c>
      <c r="J35" s="238">
        <f>+'32400'!G128</f>
        <v>0</v>
      </c>
      <c r="K35" s="46"/>
      <c r="L35" s="38">
        <v>5220</v>
      </c>
      <c r="M35" s="49"/>
      <c r="N35" s="50" t="s">
        <v>57</v>
      </c>
      <c r="O35" s="280">
        <f>+'32400'!E32</f>
        <v>0</v>
      </c>
      <c r="P35" s="281">
        <f>+'32400'!F32</f>
        <v>0</v>
      </c>
      <c r="Q35" s="238">
        <f>+'32400'!G32</f>
        <v>0</v>
      </c>
      <c r="S35" s="38">
        <v>3250</v>
      </c>
      <c r="T35" s="39" t="s">
        <v>139</v>
      </c>
      <c r="U35" s="289" t="s">
        <v>156</v>
      </c>
      <c r="V35" s="289"/>
      <c r="W35" s="289">
        <f t="shared" si="29"/>
        <v>0</v>
      </c>
      <c r="X35" s="289"/>
      <c r="Y35" s="291">
        <f t="shared" si="27"/>
        <v>0</v>
      </c>
      <c r="AA35" s="38">
        <v>2170</v>
      </c>
      <c r="AB35" s="39" t="s">
        <v>118</v>
      </c>
      <c r="AC35" s="269">
        <f t="shared" si="21"/>
        <v>0</v>
      </c>
      <c r="AD35" s="265">
        <f t="shared" si="22"/>
        <v>0</v>
      </c>
      <c r="AE35" s="269">
        <f t="shared" si="23"/>
        <v>0</v>
      </c>
      <c r="AF35" s="265">
        <f t="shared" si="24"/>
        <v>0</v>
      </c>
      <c r="AH35" s="38">
        <v>5330</v>
      </c>
      <c r="AI35" s="26"/>
      <c r="AJ35" s="27"/>
      <c r="AK35" s="57" t="s">
        <v>69</v>
      </c>
      <c r="AL35" s="289">
        <f t="shared" si="30"/>
        <v>0</v>
      </c>
      <c r="AM35" s="291">
        <f t="shared" si="28"/>
        <v>0</v>
      </c>
    </row>
    <row r="36" spans="2:39" x14ac:dyDescent="0.25">
      <c r="B36" s="38">
        <v>3120</v>
      </c>
      <c r="C36" s="49"/>
      <c r="D36" s="65"/>
      <c r="E36" s="65"/>
      <c r="F36" s="66"/>
      <c r="G36" s="47" t="s">
        <v>132</v>
      </c>
      <c r="H36" s="262">
        <f>+'32400'!E129</f>
        <v>0</v>
      </c>
      <c r="I36" s="238">
        <f>+'32400'!F129</f>
        <v>0</v>
      </c>
      <c r="J36" s="238">
        <f>+'32400'!G129</f>
        <v>0</v>
      </c>
      <c r="K36" s="46"/>
      <c r="L36" s="38">
        <v>5230</v>
      </c>
      <c r="M36" s="49"/>
      <c r="N36" s="50" t="s">
        <v>58</v>
      </c>
      <c r="O36" s="280">
        <f>+'32400'!E33</f>
        <v>0</v>
      </c>
      <c r="P36" s="281">
        <f>+'32400'!F33</f>
        <v>0</v>
      </c>
      <c r="Q36" s="238">
        <f>+'32400'!G33</f>
        <v>0</v>
      </c>
      <c r="S36" s="38"/>
      <c r="T36" s="39"/>
      <c r="U36" s="289"/>
      <c r="V36" s="289"/>
      <c r="W36" s="289"/>
      <c r="X36" s="289"/>
      <c r="Y36" s="291"/>
      <c r="AA36" s="38">
        <v>2190</v>
      </c>
      <c r="AB36" s="39" t="s">
        <v>119</v>
      </c>
      <c r="AC36" s="269">
        <f t="shared" si="21"/>
        <v>0</v>
      </c>
      <c r="AD36" s="265">
        <f t="shared" si="22"/>
        <v>0</v>
      </c>
      <c r="AE36" s="269">
        <f t="shared" si="23"/>
        <v>0</v>
      </c>
      <c r="AF36" s="265">
        <f t="shared" si="24"/>
        <v>0</v>
      </c>
      <c r="AH36" s="67">
        <v>4500</v>
      </c>
      <c r="AI36" s="26"/>
      <c r="AJ36" s="27"/>
      <c r="AK36" s="57" t="s">
        <v>165</v>
      </c>
      <c r="AL36" s="289">
        <f t="shared" si="30"/>
        <v>0</v>
      </c>
      <c r="AM36" s="291">
        <f t="shared" si="28"/>
        <v>0</v>
      </c>
    </row>
    <row r="37" spans="2:39" ht="22.5" x14ac:dyDescent="0.25">
      <c r="B37" s="38">
        <v>3130</v>
      </c>
      <c r="C37" s="49"/>
      <c r="D37" s="65"/>
      <c r="E37" s="65"/>
      <c r="F37" s="66"/>
      <c r="G37" s="47" t="s">
        <v>133</v>
      </c>
      <c r="H37" s="262">
        <f>+'32400'!E130</f>
        <v>0</v>
      </c>
      <c r="I37" s="238">
        <f>+'32400'!F130</f>
        <v>0</v>
      </c>
      <c r="J37" s="238">
        <f>+'32400'!G130</f>
        <v>0</v>
      </c>
      <c r="K37" s="46"/>
      <c r="L37" s="38">
        <v>5240</v>
      </c>
      <c r="M37" s="49"/>
      <c r="N37" s="50" t="s">
        <v>59</v>
      </c>
      <c r="O37" s="280">
        <f>+'32400'!E34</f>
        <v>0</v>
      </c>
      <c r="P37" s="281">
        <f>+'32400'!F34</f>
        <v>0</v>
      </c>
      <c r="Q37" s="238">
        <f>+'32400'!G34</f>
        <v>0</v>
      </c>
      <c r="S37" s="38"/>
      <c r="T37" s="188" t="s">
        <v>215</v>
      </c>
      <c r="U37" s="289" t="s">
        <v>156</v>
      </c>
      <c r="V37" s="289"/>
      <c r="W37" s="289"/>
      <c r="X37" s="288">
        <f>SUM(X38:X39)</f>
        <v>0</v>
      </c>
      <c r="Y37" s="290">
        <f>SUM(U37:X37)</f>
        <v>0</v>
      </c>
      <c r="AA37" s="38"/>
      <c r="AB37" s="39"/>
      <c r="AC37" s="269"/>
      <c r="AD37" s="265"/>
      <c r="AE37" s="269"/>
      <c r="AF37" s="265"/>
      <c r="AI37" s="40" t="s">
        <v>166</v>
      </c>
      <c r="AJ37" s="27"/>
      <c r="AK37" s="68"/>
      <c r="AL37" s="299">
        <f>+AL9-AL20</f>
        <v>0</v>
      </c>
      <c r="AM37" s="300">
        <f>+AM9-AM20</f>
        <v>0</v>
      </c>
    </row>
    <row r="38" spans="2:39" x14ac:dyDescent="0.25">
      <c r="B38" s="38"/>
      <c r="C38" s="49"/>
      <c r="D38" s="65"/>
      <c r="E38" s="65"/>
      <c r="F38" s="69"/>
      <c r="G38" s="47"/>
      <c r="H38" s="262"/>
      <c r="I38" s="238"/>
      <c r="J38" s="265"/>
      <c r="K38" s="35"/>
      <c r="L38" s="38">
        <v>5250</v>
      </c>
      <c r="M38" s="49"/>
      <c r="N38" s="50" t="s">
        <v>60</v>
      </c>
      <c r="O38" s="280">
        <f>+'32400'!E35</f>
        <v>0</v>
      </c>
      <c r="P38" s="281">
        <f>+'32400'!F35</f>
        <v>0</v>
      </c>
      <c r="Q38" s="238">
        <f>+'32400'!G35</f>
        <v>0</v>
      </c>
      <c r="S38" s="38">
        <v>3310</v>
      </c>
      <c r="T38" s="39" t="s">
        <v>141</v>
      </c>
      <c r="U38" s="289" t="s">
        <v>156</v>
      </c>
      <c r="V38" s="289"/>
      <c r="W38" s="292"/>
      <c r="X38" s="289">
        <f>+H47-I47</f>
        <v>0</v>
      </c>
      <c r="Y38" s="291">
        <f>SUM(U38:X38)</f>
        <v>0</v>
      </c>
      <c r="AA38" s="6">
        <v>2200</v>
      </c>
      <c r="AB38" s="40" t="s">
        <v>121</v>
      </c>
      <c r="AC38" s="296">
        <f>IF(H28&gt;I28,H28-I28,0)</f>
        <v>0</v>
      </c>
      <c r="AD38" s="297">
        <f>IF(I28&gt;H28,I28-H28,0)</f>
        <v>0</v>
      </c>
      <c r="AE38" s="296">
        <f>IF(I28&gt;J28,I28-J28,0)</f>
        <v>0</v>
      </c>
      <c r="AF38" s="297">
        <f>IF(J28&gt;I28,J28-I28,0)</f>
        <v>0</v>
      </c>
      <c r="AI38" s="25"/>
      <c r="AJ38" s="27"/>
      <c r="AK38" s="68"/>
      <c r="AL38" s="142"/>
      <c r="AM38" s="301"/>
    </row>
    <row r="39" spans="2:39" x14ac:dyDescent="0.25">
      <c r="B39" s="6">
        <v>3200</v>
      </c>
      <c r="C39" s="49"/>
      <c r="D39" s="65"/>
      <c r="E39" s="65"/>
      <c r="F39" s="66"/>
      <c r="G39" s="62" t="s">
        <v>134</v>
      </c>
      <c r="H39" s="268">
        <f>SUM(H40:H44)</f>
        <v>0</v>
      </c>
      <c r="I39" s="240">
        <f>SUM(I40:I44)</f>
        <v>0</v>
      </c>
      <c r="J39" s="240">
        <f>SUM(J40:J44)</f>
        <v>0</v>
      </c>
      <c r="K39" s="60"/>
      <c r="L39" s="38">
        <v>5260</v>
      </c>
      <c r="M39" s="49"/>
      <c r="N39" s="50" t="s">
        <v>61</v>
      </c>
      <c r="O39" s="280">
        <f>+'32400'!E36</f>
        <v>0</v>
      </c>
      <c r="P39" s="281">
        <f>+'32400'!F36</f>
        <v>0</v>
      </c>
      <c r="Q39" s="238">
        <f>+'32400'!G36</f>
        <v>0</v>
      </c>
      <c r="S39" s="38">
        <v>3320</v>
      </c>
      <c r="T39" s="39" t="s">
        <v>142</v>
      </c>
      <c r="U39" s="289" t="s">
        <v>156</v>
      </c>
      <c r="V39" s="289"/>
      <c r="W39" s="292"/>
      <c r="X39" s="289">
        <f t="shared" ref="X39" si="31">+H48-I48</f>
        <v>0</v>
      </c>
      <c r="Y39" s="291">
        <f>SUM(U39:X39)</f>
        <v>0</v>
      </c>
      <c r="AA39" s="38">
        <v>2210</v>
      </c>
      <c r="AB39" s="39" t="s">
        <v>122</v>
      </c>
      <c r="AC39" s="269">
        <f t="shared" ref="AC39:AC44" si="32">IF(H21&gt;I21,H21-I21,0)</f>
        <v>0</v>
      </c>
      <c r="AD39" s="265">
        <f t="shared" ref="AD39:AD44" si="33">IF(I21&gt;H21,I21-H21,0)</f>
        <v>0</v>
      </c>
      <c r="AE39" s="269">
        <f t="shared" ref="AE39:AE44" si="34">IF(I21&gt;J21,I21-J21,0)</f>
        <v>0</v>
      </c>
      <c r="AF39" s="265">
        <f t="shared" ref="AF39:AF44" si="35">IF(J21&gt;I21,J21-I21,0)</f>
        <v>0</v>
      </c>
      <c r="AI39" s="41" t="s">
        <v>167</v>
      </c>
      <c r="AJ39" s="27"/>
      <c r="AK39" s="42"/>
      <c r="AL39" s="142"/>
      <c r="AM39" s="301"/>
    </row>
    <row r="40" spans="2:39" x14ac:dyDescent="0.25">
      <c r="B40" s="38">
        <v>3210</v>
      </c>
      <c r="C40" s="49"/>
      <c r="D40" s="65"/>
      <c r="E40" s="65"/>
      <c r="F40" s="66"/>
      <c r="G40" s="47" t="s">
        <v>135</v>
      </c>
      <c r="H40" s="262">
        <f>+'32400'!E133</f>
        <v>0</v>
      </c>
      <c r="I40" s="238">
        <f>+'32400'!F133</f>
        <v>0</v>
      </c>
      <c r="J40" s="238">
        <f>+'32400'!G133</f>
        <v>0</v>
      </c>
      <c r="K40" s="46"/>
      <c r="L40" s="38">
        <v>5270</v>
      </c>
      <c r="M40" s="49"/>
      <c r="N40" s="50" t="s">
        <v>62</v>
      </c>
      <c r="O40" s="280">
        <f>+'32400'!E37</f>
        <v>0</v>
      </c>
      <c r="P40" s="281">
        <f>+'32400'!F37</f>
        <v>0</v>
      </c>
      <c r="Q40" s="238">
        <f>+'32400'!G37</f>
        <v>0</v>
      </c>
      <c r="S40" s="24">
        <v>900006</v>
      </c>
      <c r="T40" s="39"/>
      <c r="U40" s="289"/>
      <c r="V40" s="289"/>
      <c r="W40" s="292"/>
      <c r="X40" s="289"/>
      <c r="Y40" s="291"/>
      <c r="AA40" s="38">
        <v>2220</v>
      </c>
      <c r="AB40" s="39" t="s">
        <v>123</v>
      </c>
      <c r="AC40" s="269">
        <f t="shared" si="32"/>
        <v>0</v>
      </c>
      <c r="AD40" s="265">
        <f t="shared" si="33"/>
        <v>0</v>
      </c>
      <c r="AE40" s="269">
        <f t="shared" si="34"/>
        <v>0</v>
      </c>
      <c r="AF40" s="265">
        <f t="shared" si="35"/>
        <v>0</v>
      </c>
      <c r="AI40" s="26"/>
      <c r="AJ40" s="42" t="s">
        <v>155</v>
      </c>
      <c r="AK40" s="42"/>
      <c r="AL40" s="288">
        <f>SUM(AL41:AL43)</f>
        <v>0</v>
      </c>
      <c r="AM40" s="290">
        <f>SUM(AM41:AM43)</f>
        <v>0</v>
      </c>
    </row>
    <row r="41" spans="2:39" x14ac:dyDescent="0.25">
      <c r="B41" s="38">
        <v>3220</v>
      </c>
      <c r="C41" s="49"/>
      <c r="D41" s="65"/>
      <c r="E41" s="65"/>
      <c r="F41" s="66"/>
      <c r="G41" s="47" t="s">
        <v>136</v>
      </c>
      <c r="H41" s="262">
        <f>+'32400'!E134</f>
        <v>0</v>
      </c>
      <c r="I41" s="238">
        <f>+'32400'!F134</f>
        <v>0</v>
      </c>
      <c r="J41" s="238">
        <f>+'32400'!G134</f>
        <v>0</v>
      </c>
      <c r="K41" s="46"/>
      <c r="L41" s="38">
        <v>5280</v>
      </c>
      <c r="M41" s="49"/>
      <c r="N41" s="50" t="s">
        <v>63</v>
      </c>
      <c r="O41" s="280">
        <f>+'32400'!E38</f>
        <v>0</v>
      </c>
      <c r="P41" s="281">
        <f>+'32400'!F38</f>
        <v>0</v>
      </c>
      <c r="Q41" s="238">
        <f>+'32400'!G38</f>
        <v>0</v>
      </c>
      <c r="T41" s="70" t="s">
        <v>216</v>
      </c>
      <c r="U41" s="293">
        <f>+U23+U25</f>
        <v>0</v>
      </c>
      <c r="V41" s="293">
        <f>+V23+V25+V30+V37</f>
        <v>0</v>
      </c>
      <c r="W41" s="293">
        <f>+W23+W25+W30+W37</f>
        <v>0</v>
      </c>
      <c r="X41" s="293">
        <f>+X23+X25+X30+X37</f>
        <v>0</v>
      </c>
      <c r="Y41" s="294">
        <f>SUM(U41:X41)</f>
        <v>0</v>
      </c>
      <c r="AA41" s="38">
        <v>2230</v>
      </c>
      <c r="AB41" s="39" t="s">
        <v>124</v>
      </c>
      <c r="AC41" s="269">
        <f t="shared" si="32"/>
        <v>0</v>
      </c>
      <c r="AD41" s="265">
        <f t="shared" si="33"/>
        <v>0</v>
      </c>
      <c r="AE41" s="269">
        <f t="shared" si="34"/>
        <v>0</v>
      </c>
      <c r="AF41" s="265">
        <f t="shared" si="35"/>
        <v>0</v>
      </c>
      <c r="AI41" s="26"/>
      <c r="AJ41" s="27"/>
      <c r="AK41" s="57" t="s">
        <v>101</v>
      </c>
      <c r="AL41" s="289">
        <v>0</v>
      </c>
      <c r="AM41" s="291">
        <v>0</v>
      </c>
    </row>
    <row r="42" spans="2:39" x14ac:dyDescent="0.25">
      <c r="B42" s="38">
        <v>3230</v>
      </c>
      <c r="C42" s="49"/>
      <c r="D42" s="71"/>
      <c r="E42" s="71"/>
      <c r="F42" s="66"/>
      <c r="G42" s="47" t="s">
        <v>137</v>
      </c>
      <c r="H42" s="262">
        <f>+'32400'!E135</f>
        <v>0</v>
      </c>
      <c r="I42" s="238">
        <f>+'32400'!F135</f>
        <v>0</v>
      </c>
      <c r="J42" s="238">
        <f>+'32400'!G135</f>
        <v>0</v>
      </c>
      <c r="K42" s="46"/>
      <c r="L42" s="38">
        <v>5290</v>
      </c>
      <c r="M42" s="49"/>
      <c r="N42" s="50" t="s">
        <v>64</v>
      </c>
      <c r="O42" s="280">
        <f>+'32400'!E39</f>
        <v>0</v>
      </c>
      <c r="P42" s="281">
        <f>+'32400'!F39</f>
        <v>0</v>
      </c>
      <c r="Q42" s="238">
        <f>+'32400'!G39</f>
        <v>0</v>
      </c>
      <c r="U42" s="126">
        <f>+I34-U23</f>
        <v>0</v>
      </c>
      <c r="V42" s="126">
        <f>+I39-V23-W23</f>
        <v>0</v>
      </c>
      <c r="W42" s="126"/>
      <c r="X42" s="126">
        <f>+I46-X23</f>
        <v>0</v>
      </c>
      <c r="Y42" s="126">
        <f>+I50-Y23</f>
        <v>0</v>
      </c>
      <c r="AA42" s="38">
        <v>2240</v>
      </c>
      <c r="AB42" s="39" t="s">
        <v>125</v>
      </c>
      <c r="AC42" s="269">
        <f t="shared" si="32"/>
        <v>0</v>
      </c>
      <c r="AD42" s="265">
        <f t="shared" si="33"/>
        <v>0</v>
      </c>
      <c r="AE42" s="269">
        <f t="shared" si="34"/>
        <v>0</v>
      </c>
      <c r="AF42" s="265">
        <f t="shared" si="35"/>
        <v>0</v>
      </c>
      <c r="AI42" s="26"/>
      <c r="AJ42" s="27"/>
      <c r="AK42" s="57" t="s">
        <v>102</v>
      </c>
      <c r="AL42" s="289">
        <v>0</v>
      </c>
      <c r="AM42" s="291">
        <v>0</v>
      </c>
    </row>
    <row r="43" spans="2:39" x14ac:dyDescent="0.25">
      <c r="B43" s="38">
        <v>3240</v>
      </c>
      <c r="C43" s="49"/>
      <c r="D43" s="65"/>
      <c r="E43" s="65"/>
      <c r="F43" s="72"/>
      <c r="G43" s="47" t="s">
        <v>138</v>
      </c>
      <c r="H43" s="262">
        <f>+'32400'!E136</f>
        <v>0</v>
      </c>
      <c r="I43" s="238">
        <f>+'32400'!F136</f>
        <v>0</v>
      </c>
      <c r="J43" s="238">
        <f>+'32400'!G136</f>
        <v>0</v>
      </c>
      <c r="K43" s="46"/>
      <c r="L43" s="6">
        <v>5300</v>
      </c>
      <c r="M43" s="49"/>
      <c r="N43" s="50" t="s">
        <v>65</v>
      </c>
      <c r="O43" s="280">
        <f>+'32400'!E40</f>
        <v>0</v>
      </c>
      <c r="P43" s="281">
        <f>+'32400'!F40</f>
        <v>0</v>
      </c>
      <c r="Q43" s="238">
        <f>+'32400'!G40</f>
        <v>0</v>
      </c>
      <c r="U43" s="126">
        <f>+H34-U41</f>
        <v>0</v>
      </c>
      <c r="V43" s="126"/>
      <c r="W43" s="126">
        <f>+H39-V41-W41</f>
        <v>0</v>
      </c>
      <c r="X43" s="126">
        <f>+H46-X41</f>
        <v>0</v>
      </c>
      <c r="Y43" s="126">
        <f>+H50-Y41</f>
        <v>0</v>
      </c>
      <c r="AA43" s="38">
        <v>2250</v>
      </c>
      <c r="AB43" s="39" t="s">
        <v>126</v>
      </c>
      <c r="AC43" s="269">
        <f t="shared" si="32"/>
        <v>0</v>
      </c>
      <c r="AD43" s="265">
        <f t="shared" si="33"/>
        <v>0</v>
      </c>
      <c r="AE43" s="269">
        <f t="shared" si="34"/>
        <v>0</v>
      </c>
      <c r="AF43" s="265">
        <f t="shared" si="35"/>
        <v>0</v>
      </c>
      <c r="AI43" s="26"/>
      <c r="AJ43" s="27"/>
      <c r="AK43" s="57" t="s">
        <v>168</v>
      </c>
      <c r="AL43" s="289">
        <f>+AC48-AD48</f>
        <v>0</v>
      </c>
      <c r="AM43" s="291">
        <f>+AE48-AF48</f>
        <v>0</v>
      </c>
    </row>
    <row r="44" spans="2:39" x14ac:dyDescent="0.25">
      <c r="B44" s="38">
        <v>3250</v>
      </c>
      <c r="C44" s="49"/>
      <c r="D44" s="65"/>
      <c r="E44" s="65"/>
      <c r="F44" s="35"/>
      <c r="G44" s="47" t="s">
        <v>139</v>
      </c>
      <c r="H44" s="262">
        <f>+'32400'!E137</f>
        <v>0</v>
      </c>
      <c r="I44" s="238">
        <f>+'32400'!F137</f>
        <v>0</v>
      </c>
      <c r="J44" s="238">
        <f>+'32400'!G137</f>
        <v>0</v>
      </c>
      <c r="K44" s="46"/>
      <c r="L44" s="38">
        <v>5310</v>
      </c>
      <c r="M44" s="36" t="s">
        <v>66</v>
      </c>
      <c r="N44" s="21"/>
      <c r="O44" s="312">
        <f>SUM(O45:O47)</f>
        <v>0</v>
      </c>
      <c r="P44" s="313">
        <f>SUM(P45:P47)</f>
        <v>0</v>
      </c>
      <c r="Q44" s="236">
        <f>SUM(Q45:Q47)</f>
        <v>0</v>
      </c>
      <c r="T44" s="336" t="s">
        <v>169</v>
      </c>
      <c r="U44" s="336"/>
      <c r="V44" s="336"/>
      <c r="W44" s="336"/>
      <c r="X44" s="336"/>
      <c r="Y44" s="336"/>
      <c r="AA44" s="38">
        <v>2260</v>
      </c>
      <c r="AB44" s="39" t="s">
        <v>127</v>
      </c>
      <c r="AC44" s="269">
        <f t="shared" si="32"/>
        <v>0</v>
      </c>
      <c r="AD44" s="265">
        <f t="shared" si="33"/>
        <v>0</v>
      </c>
      <c r="AE44" s="269">
        <f t="shared" si="34"/>
        <v>0</v>
      </c>
      <c r="AF44" s="265">
        <f t="shared" si="35"/>
        <v>0</v>
      </c>
      <c r="AI44" s="26"/>
      <c r="AJ44" s="42" t="s">
        <v>161</v>
      </c>
      <c r="AK44" s="42"/>
      <c r="AL44" s="288">
        <f>SUM(AL45:AL47)</f>
        <v>0</v>
      </c>
      <c r="AM44" s="290">
        <f>SUM(AM45:AM47)</f>
        <v>0</v>
      </c>
    </row>
    <row r="45" spans="2:39" x14ac:dyDescent="0.25">
      <c r="B45" s="38"/>
      <c r="C45" s="49"/>
      <c r="D45" s="65"/>
      <c r="E45" s="65"/>
      <c r="F45" s="35"/>
      <c r="G45" s="47"/>
      <c r="H45" s="262"/>
      <c r="I45" s="238"/>
      <c r="J45" s="265"/>
      <c r="K45" s="35"/>
      <c r="L45" s="38">
        <v>5320</v>
      </c>
      <c r="M45" s="49"/>
      <c r="N45" s="50" t="s">
        <v>67</v>
      </c>
      <c r="O45" s="280">
        <f>+'32400'!E42</f>
        <v>0</v>
      </c>
      <c r="P45" s="281">
        <f>+'32400'!F42</f>
        <v>0</v>
      </c>
      <c r="Q45" s="238">
        <f>+'32400'!G42</f>
        <v>0</v>
      </c>
      <c r="T45" s="336"/>
      <c r="U45" s="336"/>
      <c r="V45" s="336"/>
      <c r="W45" s="336"/>
      <c r="X45" s="336"/>
      <c r="Y45" s="336"/>
      <c r="AA45" s="38"/>
      <c r="AB45" s="39"/>
      <c r="AC45" s="269"/>
      <c r="AD45" s="265"/>
      <c r="AE45" s="269"/>
      <c r="AF45" s="265"/>
      <c r="AI45" s="26"/>
      <c r="AJ45" s="27"/>
      <c r="AK45" s="57" t="s">
        <v>101</v>
      </c>
      <c r="AL45" s="289">
        <f>+AD19-AC19</f>
        <v>0</v>
      </c>
      <c r="AM45" s="291">
        <f>+AF19-AE19</f>
        <v>0</v>
      </c>
    </row>
    <row r="46" spans="2:39" x14ac:dyDescent="0.25">
      <c r="B46" s="6">
        <v>3300</v>
      </c>
      <c r="C46" s="49"/>
      <c r="D46" s="73"/>
      <c r="E46" s="35"/>
      <c r="F46" s="35"/>
      <c r="G46" s="59" t="s">
        <v>140</v>
      </c>
      <c r="H46" s="268">
        <f>SUM(H47:H48)</f>
        <v>0</v>
      </c>
      <c r="I46" s="240">
        <f>SUM(I47:I48)</f>
        <v>0</v>
      </c>
      <c r="J46" s="240">
        <f>SUM(J47:J48)</f>
        <v>0</v>
      </c>
      <c r="K46" s="60"/>
      <c r="L46" s="38">
        <v>5330</v>
      </c>
      <c r="M46" s="49"/>
      <c r="N46" s="50" t="s">
        <v>68</v>
      </c>
      <c r="O46" s="280">
        <f>+'32400'!E43</f>
        <v>0</v>
      </c>
      <c r="P46" s="281">
        <f>+'32400'!F43</f>
        <v>0</v>
      </c>
      <c r="Q46" s="238">
        <f>+'32400'!G43</f>
        <v>0</v>
      </c>
      <c r="AA46" s="6">
        <v>3000</v>
      </c>
      <c r="AB46" s="25" t="s">
        <v>130</v>
      </c>
      <c r="AC46" s="295">
        <f>IF(H50&gt;I50,H50-I50,0)</f>
        <v>0</v>
      </c>
      <c r="AD46" s="267">
        <f>IF(I50&gt;H50,I50-H50,0)</f>
        <v>0</v>
      </c>
      <c r="AE46" s="295">
        <f>IF(I50&gt;J50,I50-J50,0)</f>
        <v>0</v>
      </c>
      <c r="AF46" s="267">
        <f>IF(J50&gt;I50,J50-I50,0)</f>
        <v>0</v>
      </c>
      <c r="AI46" s="26"/>
      <c r="AJ46" s="27"/>
      <c r="AK46" s="57" t="s">
        <v>102</v>
      </c>
      <c r="AL46" s="289">
        <f>+AD20-AC20+AD21-AC21</f>
        <v>0</v>
      </c>
      <c r="AM46" s="291">
        <f>+AF20-AE20+AF21-AE21</f>
        <v>0</v>
      </c>
    </row>
    <row r="47" spans="2:39" x14ac:dyDescent="0.25">
      <c r="B47" s="38">
        <v>3310</v>
      </c>
      <c r="C47" s="49"/>
      <c r="D47" s="73"/>
      <c r="E47" s="35"/>
      <c r="F47" s="35"/>
      <c r="G47" s="47" t="s">
        <v>141</v>
      </c>
      <c r="H47" s="262">
        <f>+'32400'!E140</f>
        <v>0</v>
      </c>
      <c r="I47" s="238">
        <f>+'32400'!F140</f>
        <v>0</v>
      </c>
      <c r="J47" s="238">
        <f>+'32400'!G140</f>
        <v>0</v>
      </c>
      <c r="K47" s="46"/>
      <c r="L47" s="6">
        <v>5400</v>
      </c>
      <c r="M47" s="49"/>
      <c r="N47" s="50" t="s">
        <v>69</v>
      </c>
      <c r="O47" s="280">
        <f>+'32400'!E44</f>
        <v>0</v>
      </c>
      <c r="P47" s="281">
        <f>+'32400'!F44</f>
        <v>0</v>
      </c>
      <c r="Q47" s="238">
        <f>+'32400'!G44</f>
        <v>0</v>
      </c>
      <c r="AA47" s="6">
        <v>3100</v>
      </c>
      <c r="AB47" s="40" t="s">
        <v>131</v>
      </c>
      <c r="AC47" s="296">
        <f>IF(H34&gt;I34,H34-I34,0)</f>
        <v>0</v>
      </c>
      <c r="AD47" s="297">
        <f>IF(I34&gt;H34,I34-H34,0)</f>
        <v>0</v>
      </c>
      <c r="AE47" s="296">
        <f>IF(I34&gt;J34,I34-J34,0)</f>
        <v>0</v>
      </c>
      <c r="AF47" s="297">
        <f>IF(J34&gt;I34,J34-I34,0)</f>
        <v>0</v>
      </c>
      <c r="AI47" s="26"/>
      <c r="AJ47" s="27"/>
      <c r="AK47" s="57" t="s">
        <v>168</v>
      </c>
      <c r="AL47" s="289">
        <v>0</v>
      </c>
      <c r="AM47" s="291">
        <v>0</v>
      </c>
    </row>
    <row r="48" spans="2:39" x14ac:dyDescent="0.25">
      <c r="B48" s="38">
        <v>3320</v>
      </c>
      <c r="C48" s="49"/>
      <c r="D48" s="73"/>
      <c r="E48" s="35"/>
      <c r="F48" s="35"/>
      <c r="G48" s="47" t="s">
        <v>142</v>
      </c>
      <c r="H48" s="262">
        <f>+'32400'!E141</f>
        <v>0</v>
      </c>
      <c r="I48" s="238">
        <f>+'32400'!F141</f>
        <v>0</v>
      </c>
      <c r="J48" s="238">
        <f>+'32400'!G141</f>
        <v>0</v>
      </c>
      <c r="K48" s="46"/>
      <c r="L48" s="38">
        <v>5410</v>
      </c>
      <c r="M48" s="36" t="s">
        <v>70</v>
      </c>
      <c r="N48" s="21"/>
      <c r="O48" s="312">
        <f>SUM(O49:O53)</f>
        <v>0</v>
      </c>
      <c r="P48" s="313">
        <f>SUM(P49:P53)</f>
        <v>0</v>
      </c>
      <c r="Q48" s="236">
        <f>SUM(Q49:Q53)</f>
        <v>0</v>
      </c>
      <c r="AA48" s="38">
        <v>3110</v>
      </c>
      <c r="AB48" s="39" t="s">
        <v>68</v>
      </c>
      <c r="AC48" s="269">
        <f>IF(H35&gt;I35,H35-I35,0)</f>
        <v>0</v>
      </c>
      <c r="AD48" s="265">
        <f>IF(I35&gt;H35,I35-H35,0)</f>
        <v>0</v>
      </c>
      <c r="AE48" s="269">
        <f>IF(I35&gt;J35,I35-J35,0)</f>
        <v>0</v>
      </c>
      <c r="AF48" s="265">
        <f>IF(J35&gt;I35,J35-I35,0)</f>
        <v>0</v>
      </c>
      <c r="AI48" s="40" t="s">
        <v>170</v>
      </c>
      <c r="AJ48" s="27"/>
      <c r="AK48" s="68"/>
      <c r="AL48" s="299">
        <f>+AL40-AL44</f>
        <v>0</v>
      </c>
      <c r="AM48" s="300">
        <f>+AM40-AM44</f>
        <v>0</v>
      </c>
    </row>
    <row r="49" spans="2:39" x14ac:dyDescent="0.25">
      <c r="C49" s="49"/>
      <c r="D49" s="73"/>
      <c r="E49" s="35"/>
      <c r="F49" s="35"/>
      <c r="G49" s="47"/>
      <c r="H49" s="262"/>
      <c r="I49" s="238"/>
      <c r="J49" s="265"/>
      <c r="K49" s="35"/>
      <c r="L49" s="38">
        <v>5420</v>
      </c>
      <c r="M49" s="49"/>
      <c r="N49" s="50" t="s">
        <v>71</v>
      </c>
      <c r="O49" s="280">
        <f>+'32400'!E46</f>
        <v>0</v>
      </c>
      <c r="P49" s="281">
        <f>+'32400'!F46</f>
        <v>0</v>
      </c>
      <c r="Q49" s="238">
        <f>+'32400'!G46</f>
        <v>0</v>
      </c>
      <c r="AA49" s="38">
        <v>3120</v>
      </c>
      <c r="AB49" s="39" t="s">
        <v>132</v>
      </c>
      <c r="AC49" s="269">
        <f>IF(H36&gt;I36,H36-I36,0)</f>
        <v>0</v>
      </c>
      <c r="AD49" s="265">
        <f>IF(I36&gt;H36,I36-H36,0)</f>
        <v>0</v>
      </c>
      <c r="AE49" s="269">
        <f>IF(I36&gt;J36,I36-J36,0)</f>
        <v>0</v>
      </c>
      <c r="AF49" s="265">
        <f>IF(J36&gt;I36,J36-I36,0)</f>
        <v>0</v>
      </c>
      <c r="AI49" s="25"/>
      <c r="AJ49" s="27"/>
      <c r="AK49" s="68"/>
      <c r="AL49" s="142"/>
      <c r="AM49" s="301"/>
    </row>
    <row r="50" spans="2:39" x14ac:dyDescent="0.25">
      <c r="B50" s="6">
        <v>3000</v>
      </c>
      <c r="C50" s="49"/>
      <c r="D50" s="73"/>
      <c r="E50" s="35"/>
      <c r="F50" s="35"/>
      <c r="G50" s="62" t="s">
        <v>143</v>
      </c>
      <c r="H50" s="268">
        <f>+H39+H34+H46</f>
        <v>0</v>
      </c>
      <c r="I50" s="240">
        <f t="shared" ref="I50:J50" si="36">+I39+I34+I46</f>
        <v>0</v>
      </c>
      <c r="J50" s="240">
        <f t="shared" si="36"/>
        <v>0</v>
      </c>
      <c r="K50" s="63"/>
      <c r="L50" s="38">
        <v>5430</v>
      </c>
      <c r="M50" s="49"/>
      <c r="N50" s="50" t="s">
        <v>72</v>
      </c>
      <c r="O50" s="280">
        <f>+'32400'!E47</f>
        <v>0</v>
      </c>
      <c r="P50" s="281">
        <f>+'32400'!F47</f>
        <v>0</v>
      </c>
      <c r="Q50" s="238">
        <f>+'32400'!G47</f>
        <v>0</v>
      </c>
      <c r="AA50" s="38">
        <v>3130</v>
      </c>
      <c r="AB50" s="39" t="s">
        <v>133</v>
      </c>
      <c r="AC50" s="269">
        <f>IF(H37&gt;I37,H37-I37,0)</f>
        <v>0</v>
      </c>
      <c r="AD50" s="265">
        <f>IF(I37&gt;H37,I37-H37,0)</f>
        <v>0</v>
      </c>
      <c r="AE50" s="269">
        <f>IF(I37&gt;J37,I37-J37,0)</f>
        <v>0</v>
      </c>
      <c r="AF50" s="265">
        <f>IF(J37&gt;I37,J37-I37,0)</f>
        <v>0</v>
      </c>
      <c r="AI50" s="41" t="s">
        <v>171</v>
      </c>
      <c r="AJ50" s="27"/>
      <c r="AK50" s="42"/>
      <c r="AL50" s="142"/>
      <c r="AM50" s="301"/>
    </row>
    <row r="51" spans="2:39" x14ac:dyDescent="0.25">
      <c r="C51" s="49"/>
      <c r="D51" s="73"/>
      <c r="E51" s="35"/>
      <c r="F51" s="35"/>
      <c r="G51" s="17"/>
      <c r="H51" s="264"/>
      <c r="I51" s="236"/>
      <c r="J51" s="236"/>
      <c r="K51" s="32"/>
      <c r="L51" s="38">
        <v>5440</v>
      </c>
      <c r="M51" s="49"/>
      <c r="N51" s="50" t="s">
        <v>73</v>
      </c>
      <c r="O51" s="280">
        <f>+'32400'!E48</f>
        <v>0</v>
      </c>
      <c r="P51" s="281">
        <f>+'32400'!F48</f>
        <v>0</v>
      </c>
      <c r="Q51" s="238">
        <f>+'32400'!G48</f>
        <v>0</v>
      </c>
      <c r="AA51" s="38"/>
      <c r="AB51" s="39"/>
      <c r="AC51" s="269"/>
      <c r="AD51" s="265"/>
      <c r="AE51" s="269"/>
      <c r="AF51" s="265"/>
      <c r="AI51" s="26"/>
      <c r="AJ51" s="42" t="s">
        <v>155</v>
      </c>
      <c r="AK51" s="42"/>
      <c r="AL51" s="288">
        <f>+AL52+AL55</f>
        <v>0</v>
      </c>
      <c r="AM51" s="290">
        <f>+AM52+AM55</f>
        <v>0</v>
      </c>
    </row>
    <row r="52" spans="2:39" x14ac:dyDescent="0.25">
      <c r="C52" s="49"/>
      <c r="D52" s="73"/>
      <c r="E52" s="35"/>
      <c r="F52" s="35"/>
      <c r="G52" s="17" t="s">
        <v>144</v>
      </c>
      <c r="H52" s="264">
        <f>+H50+H30</f>
        <v>0</v>
      </c>
      <c r="I52" s="236">
        <f t="shared" ref="I52:J52" si="37">+I50+I30</f>
        <v>0</v>
      </c>
      <c r="J52" s="236">
        <f t="shared" si="37"/>
        <v>0</v>
      </c>
      <c r="K52" s="64"/>
      <c r="L52" s="38">
        <v>5450</v>
      </c>
      <c r="M52" s="49"/>
      <c r="N52" s="50" t="s">
        <v>74</v>
      </c>
      <c r="O52" s="280">
        <f>+'32400'!E49</f>
        <v>0</v>
      </c>
      <c r="P52" s="281">
        <f>+'32400'!F49</f>
        <v>0</v>
      </c>
      <c r="Q52" s="238">
        <f>+'32400'!G49</f>
        <v>0</v>
      </c>
      <c r="AA52" s="6">
        <v>3200</v>
      </c>
      <c r="AB52" s="40" t="s">
        <v>134</v>
      </c>
      <c r="AC52" s="296">
        <f t="shared" ref="AC52:AC57" si="38">IF(H39&gt;I39,H39-I39,0)</f>
        <v>0</v>
      </c>
      <c r="AD52" s="297">
        <f t="shared" ref="AD52:AD57" si="39">IF(I39&gt;H39,I39-H39,0)</f>
        <v>0</v>
      </c>
      <c r="AE52" s="296">
        <f t="shared" ref="AE52:AE57" si="40">IF(I39&gt;J39,I39-J39,0)</f>
        <v>0</v>
      </c>
      <c r="AF52" s="297">
        <f t="shared" ref="AF52:AF57" si="41">IF(J39&gt;I39,J39-I39,0)</f>
        <v>0</v>
      </c>
      <c r="AI52" s="26"/>
      <c r="AJ52" s="27"/>
      <c r="AK52" s="57" t="s">
        <v>172</v>
      </c>
      <c r="AL52" s="289">
        <f>SUM(AL53:AL54)</f>
        <v>0</v>
      </c>
      <c r="AM52" s="291">
        <f>SUM(AM53:AM54)</f>
        <v>0</v>
      </c>
    </row>
    <row r="53" spans="2:39" x14ac:dyDescent="0.25">
      <c r="C53" s="74"/>
      <c r="D53" s="75"/>
      <c r="E53" s="76"/>
      <c r="F53" s="76"/>
      <c r="G53" s="76"/>
      <c r="H53" s="76"/>
      <c r="I53" s="77"/>
      <c r="J53" s="77"/>
      <c r="K53" s="35"/>
      <c r="L53" s="6">
        <v>5500</v>
      </c>
      <c r="M53" s="49"/>
      <c r="N53" s="50" t="s">
        <v>75</v>
      </c>
      <c r="O53" s="280">
        <f>+'32400'!E50</f>
        <v>0</v>
      </c>
      <c r="P53" s="281">
        <f>+'32400'!F50</f>
        <v>0</v>
      </c>
      <c r="Q53" s="238">
        <f>+'32400'!G50</f>
        <v>0</v>
      </c>
      <c r="AA53" s="38">
        <v>3210</v>
      </c>
      <c r="AB53" s="39" t="s">
        <v>135</v>
      </c>
      <c r="AC53" s="269">
        <f t="shared" si="38"/>
        <v>0</v>
      </c>
      <c r="AD53" s="265">
        <f t="shared" si="39"/>
        <v>0</v>
      </c>
      <c r="AE53" s="269">
        <f t="shared" si="40"/>
        <v>0</v>
      </c>
      <c r="AF53" s="265">
        <f t="shared" si="41"/>
        <v>0</v>
      </c>
      <c r="AI53" s="26"/>
      <c r="AJ53" s="27"/>
      <c r="AK53" s="57" t="s">
        <v>173</v>
      </c>
      <c r="AL53" s="289">
        <v>0</v>
      </c>
      <c r="AM53" s="291">
        <v>0</v>
      </c>
    </row>
    <row r="54" spans="2:39" x14ac:dyDescent="0.25">
      <c r="H54" s="126" t="str">
        <f>IF(D32-H30-H50=0,"",D32-H30-H50)</f>
        <v/>
      </c>
      <c r="I54" s="126" t="str">
        <f t="shared" ref="I54" si="42">IF(E32-I30-I50=0,"",E32-I30-I50)</f>
        <v/>
      </c>
      <c r="J54" s="126" t="str">
        <f>IF(F32-J30-J50=0,"",F32-J30-J50)</f>
        <v/>
      </c>
      <c r="K54" s="79"/>
      <c r="L54" s="38">
        <v>5510</v>
      </c>
      <c r="M54" s="36" t="s">
        <v>76</v>
      </c>
      <c r="N54" s="21"/>
      <c r="O54" s="312">
        <f>SUM(O55:O60)</f>
        <v>0</v>
      </c>
      <c r="P54" s="313">
        <f>SUM(P55:P60)</f>
        <v>0</v>
      </c>
      <c r="Q54" s="236">
        <f>SUM(Q55:Q60)</f>
        <v>0</v>
      </c>
      <c r="AA54" s="38">
        <v>3220</v>
      </c>
      <c r="AB54" s="39" t="s">
        <v>136</v>
      </c>
      <c r="AC54" s="269">
        <f t="shared" si="38"/>
        <v>0</v>
      </c>
      <c r="AD54" s="265">
        <f t="shared" si="39"/>
        <v>0</v>
      </c>
      <c r="AE54" s="269">
        <f t="shared" si="40"/>
        <v>0</v>
      </c>
      <c r="AF54" s="265">
        <f t="shared" si="41"/>
        <v>0</v>
      </c>
      <c r="AI54" s="26"/>
      <c r="AJ54" s="27"/>
      <c r="AK54" s="57" t="s">
        <v>174</v>
      </c>
      <c r="AL54" s="289">
        <v>0</v>
      </c>
      <c r="AM54" s="291">
        <v>0</v>
      </c>
    </row>
    <row r="55" spans="2:39" x14ac:dyDescent="0.25">
      <c r="L55" s="38">
        <v>5520</v>
      </c>
      <c r="M55" s="49"/>
      <c r="N55" s="50" t="s">
        <v>77</v>
      </c>
      <c r="O55" s="280">
        <f>+'32400'!E52</f>
        <v>0</v>
      </c>
      <c r="P55" s="281">
        <f>+'32400'!F52</f>
        <v>0</v>
      </c>
      <c r="Q55" s="238">
        <f>+'32400'!G52</f>
        <v>0</v>
      </c>
      <c r="AA55" s="38">
        <v>3230</v>
      </c>
      <c r="AB55" s="39" t="s">
        <v>137</v>
      </c>
      <c r="AC55" s="269">
        <f t="shared" si="38"/>
        <v>0</v>
      </c>
      <c r="AD55" s="265">
        <f t="shared" si="39"/>
        <v>0</v>
      </c>
      <c r="AE55" s="269">
        <f t="shared" si="40"/>
        <v>0</v>
      </c>
      <c r="AF55" s="265">
        <f t="shared" si="41"/>
        <v>0</v>
      </c>
      <c r="AI55" s="26"/>
      <c r="AJ55" s="27"/>
      <c r="AK55" s="57" t="s">
        <v>175</v>
      </c>
      <c r="AL55" s="289">
        <f>SUM(AC9:AC14)+SUM(AC17:AC18)+SUM(AC22:AC25)+SUM(AC29:AC36)+SUM(AC39:AC44)+SUM(AC49:AC50)+SUM(AC53:AC57)+SUM(AC60:AC61)-O61-O54-O66</f>
        <v>0</v>
      </c>
      <c r="AM55" s="291">
        <f>SUM(AE9:AE14)+SUM(AE17:AE18)+SUM(AE22:AE25)+SUM(AE29:AE36)+SUM(AE39:AE44)+SUM(AE49:AE50)+SUM(AE53:AE57)+SUM(AE60:AE61)-P61-P54-P66</f>
        <v>0</v>
      </c>
    </row>
    <row r="56" spans="2:39" x14ac:dyDescent="0.25">
      <c r="C56" s="335" t="s">
        <v>169</v>
      </c>
      <c r="D56" s="335"/>
      <c r="E56" s="335"/>
      <c r="F56" s="335"/>
      <c r="G56" s="335"/>
      <c r="H56" s="335"/>
      <c r="I56" s="335"/>
      <c r="L56" s="38">
        <v>5530</v>
      </c>
      <c r="M56" s="49"/>
      <c r="N56" s="50" t="s">
        <v>78</v>
      </c>
      <c r="O56" s="280">
        <f>+'32400'!E53</f>
        <v>0</v>
      </c>
      <c r="P56" s="281">
        <f>+'32400'!F53</f>
        <v>0</v>
      </c>
      <c r="Q56" s="238">
        <f>+'32400'!G53</f>
        <v>0</v>
      </c>
      <c r="AA56" s="38">
        <v>3240</v>
      </c>
      <c r="AB56" s="39" t="s">
        <v>138</v>
      </c>
      <c r="AC56" s="269">
        <f t="shared" si="38"/>
        <v>0</v>
      </c>
      <c r="AD56" s="265">
        <f t="shared" si="39"/>
        <v>0</v>
      </c>
      <c r="AE56" s="269">
        <f t="shared" si="40"/>
        <v>0</v>
      </c>
      <c r="AF56" s="265">
        <f t="shared" si="41"/>
        <v>0</v>
      </c>
      <c r="AI56" s="26"/>
      <c r="AJ56" s="42" t="s">
        <v>161</v>
      </c>
      <c r="AK56" s="42"/>
      <c r="AL56" s="288">
        <f>+AL57+AL60</f>
        <v>0</v>
      </c>
      <c r="AM56" s="290">
        <f>+AM57+AM60</f>
        <v>0</v>
      </c>
    </row>
    <row r="57" spans="2:39" x14ac:dyDescent="0.25">
      <c r="C57" s="47"/>
      <c r="D57" s="47"/>
      <c r="E57" s="47"/>
      <c r="F57" s="47"/>
      <c r="G57" s="47"/>
      <c r="H57" s="47"/>
      <c r="I57" s="47"/>
      <c r="L57" s="38">
        <v>5540</v>
      </c>
      <c r="M57" s="49"/>
      <c r="N57" s="50" t="s">
        <v>79</v>
      </c>
      <c r="O57" s="280">
        <f>+'32400'!E54</f>
        <v>0</v>
      </c>
      <c r="P57" s="281">
        <f>+'32400'!F54</f>
        <v>0</v>
      </c>
      <c r="Q57" s="238">
        <f>+'32400'!G54</f>
        <v>0</v>
      </c>
      <c r="AA57" s="38">
        <v>3250</v>
      </c>
      <c r="AB57" s="39" t="s">
        <v>139</v>
      </c>
      <c r="AC57" s="269">
        <f t="shared" si="38"/>
        <v>0</v>
      </c>
      <c r="AD57" s="265">
        <f t="shared" si="39"/>
        <v>0</v>
      </c>
      <c r="AE57" s="269">
        <f t="shared" si="40"/>
        <v>0</v>
      </c>
      <c r="AF57" s="265">
        <f t="shared" si="41"/>
        <v>0</v>
      </c>
      <c r="AI57" s="26"/>
      <c r="AJ57" s="27"/>
      <c r="AK57" s="57" t="s">
        <v>176</v>
      </c>
      <c r="AL57" s="289">
        <f>SUM(AL58:AL59)</f>
        <v>0</v>
      </c>
      <c r="AM57" s="291">
        <f>SUM(AM58:AM59)</f>
        <v>0</v>
      </c>
    </row>
    <row r="58" spans="2:39" x14ac:dyDescent="0.25">
      <c r="L58" s="38">
        <v>5550</v>
      </c>
      <c r="M58" s="49"/>
      <c r="N58" s="50" t="s">
        <v>80</v>
      </c>
      <c r="O58" s="280">
        <f>+'32400'!E55</f>
        <v>0</v>
      </c>
      <c r="P58" s="281">
        <f>+'32400'!F55</f>
        <v>0</v>
      </c>
      <c r="Q58" s="238">
        <f>+'32400'!G55</f>
        <v>0</v>
      </c>
      <c r="AA58" s="38"/>
      <c r="AB58" s="39"/>
      <c r="AC58" s="269"/>
      <c r="AD58" s="265"/>
      <c r="AE58" s="269"/>
      <c r="AF58" s="265"/>
      <c r="AI58" s="26"/>
      <c r="AJ58" s="27"/>
      <c r="AK58" s="57" t="s">
        <v>173</v>
      </c>
      <c r="AL58" s="289">
        <v>0</v>
      </c>
      <c r="AM58" s="291">
        <v>0</v>
      </c>
    </row>
    <row r="59" spans="2:39" x14ac:dyDescent="0.25">
      <c r="L59" s="38">
        <v>5590</v>
      </c>
      <c r="M59" s="49"/>
      <c r="N59" s="50" t="s">
        <v>81</v>
      </c>
      <c r="O59" s="280">
        <f>+'32400'!E56</f>
        <v>0</v>
      </c>
      <c r="P59" s="281">
        <f>+'32400'!F56</f>
        <v>0</v>
      </c>
      <c r="Q59" s="238">
        <f>+'32400'!G56</f>
        <v>0</v>
      </c>
      <c r="AA59" s="6">
        <v>3300</v>
      </c>
      <c r="AB59" s="40" t="s">
        <v>177</v>
      </c>
      <c r="AC59" s="296">
        <f>IF(H46&gt;I46,H46-I46,0)</f>
        <v>0</v>
      </c>
      <c r="AD59" s="297">
        <f>IF(I46&gt;H46,I46-H46,0)</f>
        <v>0</v>
      </c>
      <c r="AE59" s="296">
        <f>IF(I46&gt;J46,I46-J46,0)</f>
        <v>0</v>
      </c>
      <c r="AF59" s="297">
        <f>IF(J46&gt;I46,J46-I46,0)</f>
        <v>0</v>
      </c>
      <c r="AI59" s="26"/>
      <c r="AJ59" s="27"/>
      <c r="AK59" s="57" t="s">
        <v>174</v>
      </c>
      <c r="AL59" s="289">
        <v>0</v>
      </c>
      <c r="AM59" s="291">
        <v>0</v>
      </c>
    </row>
    <row r="60" spans="2:39" x14ac:dyDescent="0.25">
      <c r="L60" s="6">
        <v>5600</v>
      </c>
      <c r="M60" s="49"/>
      <c r="N60" s="50" t="s">
        <v>82</v>
      </c>
      <c r="O60" s="280">
        <f>+'32400'!E57</f>
        <v>0</v>
      </c>
      <c r="P60" s="281">
        <f>+'32400'!F57</f>
        <v>0</v>
      </c>
      <c r="Q60" s="238">
        <f>+'32400'!G57</f>
        <v>0</v>
      </c>
      <c r="AA60" s="38">
        <v>3310</v>
      </c>
      <c r="AB60" s="39" t="s">
        <v>141</v>
      </c>
      <c r="AC60" s="269">
        <f>IF(H47&gt;I47,H47-I47,0)</f>
        <v>0</v>
      </c>
      <c r="AD60" s="265">
        <f>IF(I47&gt;H47,I47-H47,0)</f>
        <v>0</v>
      </c>
      <c r="AE60" s="269">
        <f>IF(I47&gt;J47,I47-J47,0)</f>
        <v>0</v>
      </c>
      <c r="AF60" s="265">
        <f>IF(J47&gt;I47,J47-I47,0)</f>
        <v>0</v>
      </c>
      <c r="AI60" s="26"/>
      <c r="AJ60" s="27"/>
      <c r="AK60" s="57" t="s">
        <v>175</v>
      </c>
      <c r="AL60" s="289">
        <f>SUM(AD9:AD14)+SUM(AD17:AD18)+SUM(AD22:AD25)+SUM(AD29:AD36)+SUM(AD39:AD44)+SUM(AD49:AD50)+SUM(AD53:AD57)+SUM(AD60:AD61)</f>
        <v>0</v>
      </c>
      <c r="AM60" s="291">
        <f>SUM(AF9:AF14)+SUM(AF17:AF18)+SUM(AF22:AF25)+SUM(AF29:AF36)+SUM(AF39:AF44)+SUM(AF49:AF50)+SUM(AF53:AF57)+SUM(AF60:AF61)</f>
        <v>0</v>
      </c>
    </row>
    <row r="61" spans="2:39" x14ac:dyDescent="0.25">
      <c r="L61" s="38">
        <v>5610</v>
      </c>
      <c r="M61" s="36" t="s">
        <v>83</v>
      </c>
      <c r="N61" s="21"/>
      <c r="O61" s="312">
        <f>SUM(O62)</f>
        <v>0</v>
      </c>
      <c r="P61" s="313">
        <f>SUM(P62)</f>
        <v>0</v>
      </c>
      <c r="Q61" s="236">
        <f>SUM(Q62)</f>
        <v>0</v>
      </c>
      <c r="AA61" s="38">
        <v>3320</v>
      </c>
      <c r="AB61" s="82" t="s">
        <v>142</v>
      </c>
      <c r="AC61" s="298">
        <f>IF(H48&gt;I48,H48-I48,0)</f>
        <v>0</v>
      </c>
      <c r="AD61" s="260">
        <f>IF(I48&gt;H48,I48-H48,0)</f>
        <v>0</v>
      </c>
      <c r="AE61" s="298">
        <f>IF(I48&gt;J48,I48-J48,0)</f>
        <v>0</v>
      </c>
      <c r="AF61" s="260">
        <f>IF(J48&gt;I48,J48-I48,0)</f>
        <v>0</v>
      </c>
      <c r="AI61" s="40" t="s">
        <v>178</v>
      </c>
      <c r="AJ61" s="27"/>
      <c r="AK61" s="68"/>
      <c r="AL61" s="302">
        <f>+AL51-AL56</f>
        <v>0</v>
      </c>
      <c r="AM61" s="303">
        <f>+AM51-AM56</f>
        <v>0</v>
      </c>
    </row>
    <row r="62" spans="2:39" x14ac:dyDescent="0.25">
      <c r="L62" s="38"/>
      <c r="M62" s="49"/>
      <c r="N62" s="50" t="s">
        <v>84</v>
      </c>
      <c r="O62" s="280">
        <f>+'32400'!E60</f>
        <v>0</v>
      </c>
      <c r="P62" s="281">
        <f>+'32400'!F60</f>
        <v>0</v>
      </c>
      <c r="Q62" s="238">
        <f>+'32400'!G60</f>
        <v>0</v>
      </c>
      <c r="AC62" s="83">
        <f>+AC6+AC27+AC46-AD6-AD27-AD46</f>
        <v>0</v>
      </c>
      <c r="AD62" s="83">
        <f>+AC7+AC16+AC28+AC38+AC47+AC52+AC59-AD7-AD16-AD28-AD38-AD47-AD52-AD59</f>
        <v>0</v>
      </c>
      <c r="AE62" s="83">
        <f>+AE6+AE27+AE46-AF6-AF27-AF46</f>
        <v>0</v>
      </c>
      <c r="AF62" s="83">
        <f>+AE7+AE16+AE28+AE38+AE47+AE52+AE59-AF7-AF16-AF28-AF38-AF47-AF52-AF59</f>
        <v>0</v>
      </c>
      <c r="AI62" s="25"/>
      <c r="AJ62" s="27"/>
      <c r="AK62" s="68"/>
      <c r="AL62" s="302"/>
      <c r="AM62" s="303"/>
    </row>
    <row r="63" spans="2:39" x14ac:dyDescent="0.25">
      <c r="L63" s="38"/>
      <c r="M63" s="80"/>
      <c r="N63" s="81"/>
      <c r="O63" s="316"/>
      <c r="P63" s="317"/>
      <c r="Q63" s="242"/>
      <c r="AB63" s="336" t="s">
        <v>169</v>
      </c>
      <c r="AC63" s="336"/>
      <c r="AD63" s="336"/>
      <c r="AE63" s="47"/>
      <c r="AF63" s="47"/>
      <c r="AI63" s="40" t="s">
        <v>179</v>
      </c>
      <c r="AJ63" s="27"/>
      <c r="AK63" s="68"/>
      <c r="AL63" s="299">
        <f>+AL37+AL48+AL61</f>
        <v>0</v>
      </c>
      <c r="AM63" s="300">
        <f>+AM37+AM48+AM61</f>
        <v>0</v>
      </c>
    </row>
    <row r="64" spans="2:39" ht="14.45" customHeight="1" x14ac:dyDescent="0.25">
      <c r="L64" s="38"/>
      <c r="M64" s="58" t="s">
        <v>85</v>
      </c>
      <c r="N64" s="59"/>
      <c r="O64" s="314">
        <f>+O30+O34+O44+O48+O54+O61</f>
        <v>0</v>
      </c>
      <c r="P64" s="315">
        <f>+P30+P34+P44+P48+P54+P61</f>
        <v>0</v>
      </c>
      <c r="Q64" s="240">
        <f>+Q30+Q34+Q44+Q48+Q54+Q61</f>
        <v>0</v>
      </c>
      <c r="AB64" s="47"/>
      <c r="AC64" s="47"/>
      <c r="AD64" s="47"/>
      <c r="AE64" s="47"/>
      <c r="AF64" s="47"/>
      <c r="AG64" s="47"/>
      <c r="AI64" s="25"/>
      <c r="AJ64" s="27"/>
      <c r="AK64" s="68"/>
      <c r="AL64" s="288"/>
      <c r="AM64" s="290"/>
    </row>
    <row r="65" spans="12:39" x14ac:dyDescent="0.25">
      <c r="L65" s="6">
        <v>3210</v>
      </c>
      <c r="M65" s="80"/>
      <c r="N65" s="59"/>
      <c r="O65" s="316"/>
      <c r="P65" s="317"/>
      <c r="Q65" s="242"/>
      <c r="AG65" s="47"/>
      <c r="AI65" s="40" t="s">
        <v>180</v>
      </c>
      <c r="AJ65" s="27"/>
      <c r="AK65" s="68"/>
      <c r="AL65" s="304">
        <f>+E9</f>
        <v>0</v>
      </c>
      <c r="AM65" s="305">
        <f>+F9</f>
        <v>0</v>
      </c>
    </row>
    <row r="66" spans="12:39" x14ac:dyDescent="0.25">
      <c r="M66" s="20" t="s">
        <v>86</v>
      </c>
      <c r="N66" s="21"/>
      <c r="O66" s="312">
        <f>+O27-O64</f>
        <v>0</v>
      </c>
      <c r="P66" s="313">
        <f>+P27-P64</f>
        <v>0</v>
      </c>
      <c r="Q66" s="236">
        <f>+Q27-Q64</f>
        <v>0</v>
      </c>
      <c r="AI66" s="40" t="s">
        <v>181</v>
      </c>
      <c r="AJ66" s="27"/>
      <c r="AK66" s="68"/>
      <c r="AL66" s="304">
        <f>+D9</f>
        <v>0</v>
      </c>
      <c r="AM66" s="305">
        <f>+E9</f>
        <v>0</v>
      </c>
    </row>
    <row r="67" spans="12:39" x14ac:dyDescent="0.25">
      <c r="M67" s="20"/>
      <c r="N67" s="21"/>
      <c r="O67" s="144"/>
      <c r="P67" s="145"/>
      <c r="Q67" s="48"/>
      <c r="AI67" s="87"/>
      <c r="AJ67" s="88"/>
      <c r="AK67" s="89"/>
      <c r="AL67" s="90"/>
      <c r="AM67" s="91"/>
    </row>
    <row r="68" spans="12:39" x14ac:dyDescent="0.25">
      <c r="M68" s="74"/>
      <c r="N68" s="84"/>
      <c r="O68" s="146"/>
      <c r="P68" s="147"/>
      <c r="Q68" s="86"/>
      <c r="AL68" s="123">
        <f>+AL66-AL65-AL63</f>
        <v>0</v>
      </c>
      <c r="AM68" s="123">
        <f>+AM66-AM65-AM63</f>
        <v>0</v>
      </c>
    </row>
    <row r="69" spans="12:39" x14ac:dyDescent="0.25">
      <c r="O69" s="127">
        <f>+H40-O66</f>
        <v>0</v>
      </c>
      <c r="P69" s="127">
        <f t="shared" ref="P69:Q69" si="43">+I40-P66</f>
        <v>0</v>
      </c>
      <c r="Q69" s="127">
        <f t="shared" si="43"/>
        <v>0</v>
      </c>
    </row>
    <row r="70" spans="12:39" x14ac:dyDescent="0.25">
      <c r="AI70" s="336" t="s">
        <v>169</v>
      </c>
      <c r="AJ70" s="336"/>
      <c r="AK70" s="336"/>
      <c r="AL70" s="336"/>
      <c r="AM70" s="336"/>
    </row>
    <row r="71" spans="12:39" x14ac:dyDescent="0.25">
      <c r="M71" s="336" t="s">
        <v>169</v>
      </c>
      <c r="N71" s="336"/>
      <c r="O71" s="336"/>
      <c r="P71" s="336"/>
      <c r="Q71" s="47"/>
      <c r="R71" s="47"/>
      <c r="AI71" s="336"/>
      <c r="AJ71" s="336"/>
      <c r="AK71" s="336"/>
      <c r="AL71" s="336"/>
      <c r="AM71" s="336"/>
    </row>
    <row r="72" spans="12:39" x14ac:dyDescent="0.25">
      <c r="M72" s="336"/>
      <c r="N72" s="336"/>
      <c r="O72" s="336"/>
      <c r="P72" s="336"/>
      <c r="Q72" s="47"/>
      <c r="R72" s="47"/>
    </row>
  </sheetData>
  <mergeCells count="25">
    <mergeCell ref="C3:I3"/>
    <mergeCell ref="M3:P3"/>
    <mergeCell ref="T3:Y3"/>
    <mergeCell ref="AB3:AD3"/>
    <mergeCell ref="AI3:AM3"/>
    <mergeCell ref="C2:I2"/>
    <mergeCell ref="M2:P2"/>
    <mergeCell ref="T2:Y2"/>
    <mergeCell ref="AB2:AD2"/>
    <mergeCell ref="AI2:AM2"/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</mergeCells>
  <pageMargins left="0.7" right="0.7" top="0.75" bottom="0.75" header="0.3" footer="0.3"/>
  <ignoredErrors>
    <ignoredError sqref="C2:AM5 C63:AM72 C62:AC62 AF62:AM62 C8:AM11 C6 G6 K6:N6 R6:AK6 C7:S7 U7:AM7 C13:AM18 C12:S12 U12:AM12 C20:AM22 C19:S19 U19:AM19 C24:AM24 C23:S23 U23:AM23 C26:AM29 C25:S25 U25:AM25 C31:AM36 C30:S30 U30:AM30 C38:AM40 C37:S37 U37:AM37 C42:AM61 C41:S41 U41:AM41" unlockedFormula="1"/>
    <ignoredError sqref="AD62:AE6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1:AF148"/>
  <sheetViews>
    <sheetView showGridLines="0" tabSelected="1" zoomScaleNormal="100" zoomScaleSheetLayoutView="70" workbookViewId="0">
      <pane xSplit="7" ySplit="3" topLeftCell="H4" activePane="bottomRight" state="frozen"/>
      <selection pane="topRight" activeCell="B1" sqref="B1:G1"/>
      <selection pane="bottomLeft" activeCell="B1" sqref="B1:G1"/>
      <selection pane="bottomRight" activeCell="B1" sqref="B1:G1"/>
    </sheetView>
  </sheetViews>
  <sheetFormatPr baseColWidth="10" defaultColWidth="11.42578125" defaultRowHeight="11.25" x14ac:dyDescent="0.2"/>
  <cols>
    <col min="1" max="1" width="2" style="92" customWidth="1"/>
    <col min="2" max="2" width="5.140625" style="92" customWidth="1"/>
    <col min="3" max="3" width="2.42578125" style="92" customWidth="1"/>
    <col min="4" max="4" width="34.5703125" style="92" customWidth="1"/>
    <col min="5" max="5" width="14" style="92" bestFit="1" customWidth="1"/>
    <col min="6" max="7" width="12" style="92" bestFit="1" customWidth="1"/>
    <col min="8" max="8" width="2.7109375" style="92" customWidth="1"/>
    <col min="9" max="11" width="12" style="92" bestFit="1" customWidth="1"/>
    <col min="12" max="12" width="2.5703125" style="92" customWidth="1"/>
    <col min="13" max="13" width="8.28515625" style="92" customWidth="1"/>
    <col min="14" max="15" width="10.7109375" style="92" customWidth="1"/>
    <col min="16" max="16" width="1.7109375" style="92" customWidth="1"/>
    <col min="17" max="17" width="8.28515625" style="92" customWidth="1"/>
    <col min="18" max="18" width="11.85546875" style="92" customWidth="1"/>
    <col min="19" max="19" width="11.140625" style="92" customWidth="1"/>
    <col min="20" max="20" width="2.28515625" style="92" customWidth="1"/>
    <col min="21" max="21" width="8.28515625" style="92" customWidth="1"/>
    <col min="22" max="22" width="10" style="92" customWidth="1"/>
    <col min="23" max="23" width="12.140625" style="92" customWidth="1"/>
    <col min="24" max="24" width="2.7109375" style="92" customWidth="1"/>
    <col min="25" max="25" width="10.28515625" style="92" customWidth="1"/>
    <col min="26" max="26" width="9.28515625" style="92" customWidth="1"/>
    <col min="27" max="27" width="12.85546875" style="92" customWidth="1"/>
    <col min="28" max="28" width="2.5703125" style="92" customWidth="1"/>
    <col min="29" max="29" width="11.7109375" style="92" customWidth="1"/>
    <col min="30" max="30" width="11.85546875" style="92" customWidth="1"/>
    <col min="31" max="31" width="11" style="92" customWidth="1"/>
    <col min="32" max="32" width="5.85546875" style="92" customWidth="1"/>
    <col min="33" max="16384" width="11.42578125" style="92"/>
  </cols>
  <sheetData>
    <row r="1" spans="2:31" ht="14.45" customHeight="1" x14ac:dyDescent="0.2">
      <c r="B1" s="329" t="s">
        <v>188</v>
      </c>
      <c r="C1" s="330"/>
      <c r="D1" s="330"/>
      <c r="E1" s="330"/>
      <c r="F1" s="330"/>
      <c r="G1" s="331"/>
      <c r="I1" s="329" t="str">
        <f>+'31120'!B1</f>
        <v>3.1.1.2.0 Entidades Paraestatales y Fideicomisos No Empresariales y No Financieros</v>
      </c>
      <c r="J1" s="330"/>
      <c r="K1" s="330"/>
      <c r="M1" s="329" t="str">
        <f>+'31130'!B1</f>
        <v>3.1.1.3.0 Instituciones Públicas de Seguridad Social</v>
      </c>
      <c r="N1" s="330"/>
      <c r="O1" s="330"/>
      <c r="Q1" s="329" t="str">
        <f>+'31200'!B1</f>
        <v>3.1.2.0.0  Entidades Paramunicipales Empresariales No Financieras Con Participacion Estatal Mayoritaria</v>
      </c>
      <c r="R1" s="330"/>
      <c r="S1" s="330"/>
      <c r="U1" s="329" t="str">
        <f>+'32200'!B1</f>
        <v>3.2.2.0.0 Entidades Paramunicipales Empresariales Financieras Monetarias Con Participacion Estatal Mayoritaria</v>
      </c>
      <c r="V1" s="330"/>
      <c r="W1" s="330"/>
      <c r="Y1" s="329" t="str">
        <f>+'32300'!B1</f>
        <v>3.2.3.0.0 Entidades Paraestatales Empresariales Financieras No Monetarias Con Participacion Estatal Mayoritaria</v>
      </c>
      <c r="Z1" s="330"/>
      <c r="AA1" s="330"/>
      <c r="AC1" s="329" t="str">
        <f>+'32400'!B1</f>
        <v>3.2.4.0.0 Fideicomisos Financieros Publicos Con Participacion Estatal Mayoritaria Participacion Estatal Mayoritaria</v>
      </c>
      <c r="AD1" s="330"/>
      <c r="AE1" s="330"/>
    </row>
    <row r="2" spans="2:31" ht="14.45" customHeight="1" x14ac:dyDescent="0.2">
      <c r="B2" s="329" t="s">
        <v>20</v>
      </c>
      <c r="C2" s="330"/>
      <c r="D2" s="330"/>
      <c r="E2" s="330"/>
      <c r="F2" s="330"/>
      <c r="G2" s="331"/>
      <c r="I2" s="329"/>
      <c r="J2" s="330"/>
      <c r="K2" s="330"/>
      <c r="M2" s="329"/>
      <c r="N2" s="330"/>
      <c r="O2" s="330"/>
      <c r="Q2" s="329"/>
      <c r="R2" s="330"/>
      <c r="S2" s="330"/>
      <c r="U2" s="329"/>
      <c r="V2" s="330"/>
      <c r="W2" s="330"/>
      <c r="Y2" s="329"/>
      <c r="Z2" s="330"/>
      <c r="AA2" s="330"/>
      <c r="AC2" s="329"/>
      <c r="AD2" s="330"/>
      <c r="AE2" s="330"/>
    </row>
    <row r="3" spans="2:31" ht="14.45" customHeight="1" x14ac:dyDescent="0.2">
      <c r="B3" s="332" t="s">
        <v>21</v>
      </c>
      <c r="C3" s="333"/>
      <c r="D3" s="333"/>
      <c r="E3" s="333"/>
      <c r="F3" s="333"/>
      <c r="G3" s="334"/>
      <c r="I3" s="332"/>
      <c r="J3" s="333"/>
      <c r="K3" s="333"/>
      <c r="M3" s="332"/>
      <c r="N3" s="333"/>
      <c r="O3" s="333"/>
      <c r="Q3" s="332"/>
      <c r="R3" s="333"/>
      <c r="S3" s="333"/>
      <c r="U3" s="332"/>
      <c r="V3" s="333"/>
      <c r="W3" s="333"/>
      <c r="Y3" s="332"/>
      <c r="Z3" s="333"/>
      <c r="AA3" s="333"/>
      <c r="AC3" s="332"/>
      <c r="AD3" s="333"/>
      <c r="AE3" s="333"/>
    </row>
    <row r="4" spans="2:31" x14ac:dyDescent="0.2">
      <c r="B4" s="93"/>
      <c r="C4" s="10"/>
      <c r="D4" s="11"/>
      <c r="E4" s="102">
        <v>2024</v>
      </c>
      <c r="F4" s="7">
        <v>2023</v>
      </c>
      <c r="G4" s="7">
        <v>2022</v>
      </c>
      <c r="I4" s="102">
        <v>2024</v>
      </c>
      <c r="J4" s="7">
        <v>2023</v>
      </c>
      <c r="K4" s="7">
        <v>2022</v>
      </c>
      <c r="M4" s="102">
        <v>2024</v>
      </c>
      <c r="N4" s="7">
        <v>2023</v>
      </c>
      <c r="O4" s="7">
        <v>2022</v>
      </c>
      <c r="Q4" s="102">
        <v>2024</v>
      </c>
      <c r="R4" s="7">
        <v>2023</v>
      </c>
      <c r="S4" s="7">
        <v>2022</v>
      </c>
      <c r="U4" s="102">
        <v>2024</v>
      </c>
      <c r="V4" s="7">
        <v>2023</v>
      </c>
      <c r="W4" s="7">
        <v>2022</v>
      </c>
      <c r="Y4" s="102">
        <v>2024</v>
      </c>
      <c r="Z4" s="7">
        <v>2023</v>
      </c>
      <c r="AA4" s="7">
        <v>2022</v>
      </c>
      <c r="AC4" s="102">
        <v>2024</v>
      </c>
      <c r="AD4" s="7">
        <v>2023</v>
      </c>
      <c r="AE4" s="7">
        <v>2022</v>
      </c>
    </row>
    <row r="5" spans="2:31" x14ac:dyDescent="0.2">
      <c r="B5" s="94"/>
      <c r="C5" s="20" t="s">
        <v>32</v>
      </c>
      <c r="D5" s="21"/>
      <c r="E5" s="103"/>
      <c r="F5" s="23"/>
      <c r="G5" s="23"/>
      <c r="I5" s="103"/>
      <c r="J5" s="23"/>
      <c r="K5" s="23"/>
      <c r="M5" s="103"/>
      <c r="N5" s="23"/>
      <c r="O5" s="23"/>
      <c r="Q5" s="103"/>
      <c r="R5" s="23"/>
      <c r="S5" s="23"/>
      <c r="U5" s="103"/>
      <c r="V5" s="23"/>
      <c r="W5" s="23"/>
      <c r="Y5" s="103"/>
      <c r="Z5" s="23"/>
      <c r="AA5" s="23"/>
      <c r="AC5" s="103"/>
      <c r="AD5" s="23"/>
      <c r="AE5" s="23"/>
    </row>
    <row r="6" spans="2:31" x14ac:dyDescent="0.2">
      <c r="B6" s="94">
        <v>4100</v>
      </c>
      <c r="C6" s="36" t="s">
        <v>33</v>
      </c>
      <c r="D6" s="37"/>
      <c r="E6" s="157">
        <f>SUM(E7:E13)</f>
        <v>3422866790.2400002</v>
      </c>
      <c r="F6" s="158">
        <f>SUM(F7:F13)</f>
        <v>3297136068.4300003</v>
      </c>
      <c r="G6" s="158">
        <f>SUM(G7:G13)</f>
        <v>3028921023.9399996</v>
      </c>
      <c r="I6" s="157">
        <f>+'31120'!E6</f>
        <v>3422866790.2400002</v>
      </c>
      <c r="J6" s="158">
        <f>+'31120'!F6</f>
        <v>3297136068.4300003</v>
      </c>
      <c r="K6" s="158">
        <f>+'31120'!G6</f>
        <v>3028921023.9399996</v>
      </c>
      <c r="M6" s="157">
        <f>+'31130'!E6</f>
        <v>0</v>
      </c>
      <c r="N6" s="158">
        <f>+'31130'!F6</f>
        <v>0</v>
      </c>
      <c r="O6" s="158">
        <f>+'31130'!G6</f>
        <v>0</v>
      </c>
      <c r="P6" s="154"/>
      <c r="Q6" s="157">
        <f>+'31200'!E6</f>
        <v>0</v>
      </c>
      <c r="R6" s="158">
        <f>+'31200'!F6</f>
        <v>0</v>
      </c>
      <c r="S6" s="158">
        <f>+'31200'!G6</f>
        <v>0</v>
      </c>
      <c r="T6" s="154"/>
      <c r="U6" s="157">
        <f>+'32200'!E6</f>
        <v>0</v>
      </c>
      <c r="V6" s="158">
        <f>+'32200'!F6</f>
        <v>0</v>
      </c>
      <c r="W6" s="158">
        <f>+'32200'!G6</f>
        <v>0</v>
      </c>
      <c r="X6" s="154"/>
      <c r="Y6" s="157">
        <f>+'32300'!E6</f>
        <v>0</v>
      </c>
      <c r="Z6" s="158">
        <f>+'32300'!F6</f>
        <v>0</v>
      </c>
      <c r="AA6" s="158">
        <f>+'32300'!G6</f>
        <v>0</v>
      </c>
      <c r="AB6" s="154"/>
      <c r="AC6" s="157">
        <f>+'32400'!E6</f>
        <v>0</v>
      </c>
      <c r="AD6" s="158">
        <f>+'32400'!F6</f>
        <v>0</v>
      </c>
      <c r="AE6" s="158">
        <f>+'32400'!G6</f>
        <v>0</v>
      </c>
    </row>
    <row r="7" spans="2:31" x14ac:dyDescent="0.2">
      <c r="B7" s="94">
        <v>4110</v>
      </c>
      <c r="C7" s="49"/>
      <c r="D7" s="50" t="s">
        <v>34</v>
      </c>
      <c r="E7" s="159">
        <f>+I7+M7+Q7+U7+Y7+AC7</f>
        <v>0</v>
      </c>
      <c r="F7" s="160">
        <f t="shared" ref="F7:F13" si="0">+J7+N7+R7+V7+Z7+AD7</f>
        <v>0</v>
      </c>
      <c r="G7" s="160">
        <f t="shared" ref="G7:G13" si="1">+K7+O7+S7+W7+AA7+AE7</f>
        <v>0</v>
      </c>
      <c r="I7" s="159">
        <f>+'31120'!E7</f>
        <v>0</v>
      </c>
      <c r="J7" s="160">
        <f>+'31120'!F7</f>
        <v>0</v>
      </c>
      <c r="K7" s="160">
        <f>+'31120'!G7</f>
        <v>0</v>
      </c>
      <c r="M7" s="159">
        <f>+'31130'!E7</f>
        <v>0</v>
      </c>
      <c r="N7" s="160">
        <f>+'31130'!F7</f>
        <v>0</v>
      </c>
      <c r="O7" s="160">
        <f>+'31130'!G7</f>
        <v>0</v>
      </c>
      <c r="P7" s="154"/>
      <c r="Q7" s="159">
        <f>+'31200'!E7</f>
        <v>0</v>
      </c>
      <c r="R7" s="160">
        <f>+'31200'!F7</f>
        <v>0</v>
      </c>
      <c r="S7" s="160">
        <f>+'31200'!G7</f>
        <v>0</v>
      </c>
      <c r="T7" s="154"/>
      <c r="U7" s="159">
        <f>+'32200'!E7</f>
        <v>0</v>
      </c>
      <c r="V7" s="160">
        <f>+'32200'!F7</f>
        <v>0</v>
      </c>
      <c r="W7" s="160">
        <f>+'32200'!G7</f>
        <v>0</v>
      </c>
      <c r="X7" s="154"/>
      <c r="Y7" s="159">
        <f>+'32300'!E7</f>
        <v>0</v>
      </c>
      <c r="Z7" s="160">
        <f>+'32300'!F7</f>
        <v>0</v>
      </c>
      <c r="AA7" s="160">
        <f>+'32300'!G7</f>
        <v>0</v>
      </c>
      <c r="AB7" s="154"/>
      <c r="AC7" s="159">
        <f>+'32400'!E7</f>
        <v>0</v>
      </c>
      <c r="AD7" s="160">
        <f>+'32400'!F7</f>
        <v>0</v>
      </c>
      <c r="AE7" s="160">
        <f>+'32400'!G7</f>
        <v>0</v>
      </c>
    </row>
    <row r="8" spans="2:31" x14ac:dyDescent="0.2">
      <c r="B8" s="94">
        <v>4120</v>
      </c>
      <c r="C8" s="49"/>
      <c r="D8" s="50" t="s">
        <v>35</v>
      </c>
      <c r="E8" s="159">
        <f t="shared" ref="E8:E13" si="2">+I8+M8+Q8+U8+Y8+AC8</f>
        <v>0</v>
      </c>
      <c r="F8" s="160">
        <f t="shared" si="0"/>
        <v>0</v>
      </c>
      <c r="G8" s="160">
        <f t="shared" si="1"/>
        <v>0</v>
      </c>
      <c r="I8" s="159">
        <f>+'31120'!E8</f>
        <v>0</v>
      </c>
      <c r="J8" s="160">
        <f>+'31120'!F8</f>
        <v>0</v>
      </c>
      <c r="K8" s="160">
        <f>+'31120'!G8</f>
        <v>0</v>
      </c>
      <c r="M8" s="159">
        <f>+'31130'!E8</f>
        <v>0</v>
      </c>
      <c r="N8" s="160">
        <f>+'31130'!F8</f>
        <v>0</v>
      </c>
      <c r="O8" s="160">
        <f>+'31130'!G8</f>
        <v>0</v>
      </c>
      <c r="P8" s="154"/>
      <c r="Q8" s="159">
        <f>+'31200'!E8</f>
        <v>0</v>
      </c>
      <c r="R8" s="160">
        <f>+'31200'!F8</f>
        <v>0</v>
      </c>
      <c r="S8" s="160">
        <f>+'31200'!G8</f>
        <v>0</v>
      </c>
      <c r="T8" s="154"/>
      <c r="U8" s="159">
        <f>+'32200'!E8</f>
        <v>0</v>
      </c>
      <c r="V8" s="160">
        <f>+'32200'!F8</f>
        <v>0</v>
      </c>
      <c r="W8" s="160">
        <f>+'32200'!G8</f>
        <v>0</v>
      </c>
      <c r="X8" s="154"/>
      <c r="Y8" s="159">
        <f>+'32300'!E8</f>
        <v>0</v>
      </c>
      <c r="Z8" s="160">
        <f>+'32300'!F8</f>
        <v>0</v>
      </c>
      <c r="AA8" s="160">
        <f>+'32300'!G8</f>
        <v>0</v>
      </c>
      <c r="AB8" s="154"/>
      <c r="AC8" s="159">
        <f>+'32400'!E8</f>
        <v>0</v>
      </c>
      <c r="AD8" s="160">
        <f>+'32400'!F8</f>
        <v>0</v>
      </c>
      <c r="AE8" s="160">
        <f>+'32400'!G8</f>
        <v>0</v>
      </c>
    </row>
    <row r="9" spans="2:31" x14ac:dyDescent="0.2">
      <c r="B9" s="94">
        <v>4130</v>
      </c>
      <c r="C9" s="49"/>
      <c r="D9" s="50" t="s">
        <v>36</v>
      </c>
      <c r="E9" s="159">
        <f t="shared" si="2"/>
        <v>0</v>
      </c>
      <c r="F9" s="160">
        <f t="shared" si="0"/>
        <v>0</v>
      </c>
      <c r="G9" s="160">
        <f t="shared" si="1"/>
        <v>0</v>
      </c>
      <c r="I9" s="159">
        <f>+'31120'!E9</f>
        <v>0</v>
      </c>
      <c r="J9" s="160">
        <f>+'31120'!F9</f>
        <v>0</v>
      </c>
      <c r="K9" s="160">
        <f>+'31120'!G9</f>
        <v>0</v>
      </c>
      <c r="M9" s="159">
        <f>+'31130'!E9</f>
        <v>0</v>
      </c>
      <c r="N9" s="160">
        <f>+'31130'!F9</f>
        <v>0</v>
      </c>
      <c r="O9" s="160">
        <f>+'31130'!G9</f>
        <v>0</v>
      </c>
      <c r="P9" s="154"/>
      <c r="Q9" s="159">
        <f>+'31200'!E9</f>
        <v>0</v>
      </c>
      <c r="R9" s="160">
        <f>+'31200'!F9</f>
        <v>0</v>
      </c>
      <c r="S9" s="160">
        <f>+'31200'!G9</f>
        <v>0</v>
      </c>
      <c r="T9" s="154"/>
      <c r="U9" s="159">
        <f>+'32200'!E9</f>
        <v>0</v>
      </c>
      <c r="V9" s="160">
        <f>+'32200'!F9</f>
        <v>0</v>
      </c>
      <c r="W9" s="160">
        <f>+'32200'!G9</f>
        <v>0</v>
      </c>
      <c r="X9" s="154"/>
      <c r="Y9" s="159">
        <f>+'32300'!E9</f>
        <v>0</v>
      </c>
      <c r="Z9" s="160">
        <f>+'32300'!F9</f>
        <v>0</v>
      </c>
      <c r="AA9" s="160">
        <f>+'32300'!G9</f>
        <v>0</v>
      </c>
      <c r="AB9" s="154"/>
      <c r="AC9" s="159">
        <f>+'32400'!E9</f>
        <v>0</v>
      </c>
      <c r="AD9" s="160">
        <f>+'32400'!F9</f>
        <v>0</v>
      </c>
      <c r="AE9" s="160">
        <f>+'32400'!G9</f>
        <v>0</v>
      </c>
    </row>
    <row r="10" spans="2:31" x14ac:dyDescent="0.2">
      <c r="B10" s="94">
        <v>4140</v>
      </c>
      <c r="C10" s="49"/>
      <c r="D10" s="50" t="s">
        <v>37</v>
      </c>
      <c r="E10" s="159">
        <f t="shared" si="2"/>
        <v>0</v>
      </c>
      <c r="F10" s="160">
        <f t="shared" si="0"/>
        <v>18048078.439999998</v>
      </c>
      <c r="G10" s="160">
        <f t="shared" si="1"/>
        <v>16927101.18</v>
      </c>
      <c r="I10" s="159">
        <f>+'31120'!E10</f>
        <v>0</v>
      </c>
      <c r="J10" s="160">
        <f>+'31120'!F10</f>
        <v>18048078.439999998</v>
      </c>
      <c r="K10" s="160">
        <f>+'31120'!G10</f>
        <v>16927101.18</v>
      </c>
      <c r="M10" s="159">
        <f>+'31130'!E10</f>
        <v>0</v>
      </c>
      <c r="N10" s="160">
        <f>+'31130'!F10</f>
        <v>0</v>
      </c>
      <c r="O10" s="160">
        <f>+'31130'!G10</f>
        <v>0</v>
      </c>
      <c r="P10" s="154"/>
      <c r="Q10" s="159">
        <f>+'31200'!E10</f>
        <v>0</v>
      </c>
      <c r="R10" s="160">
        <f>+'31200'!F10</f>
        <v>0</v>
      </c>
      <c r="S10" s="160">
        <f>+'31200'!G10</f>
        <v>0</v>
      </c>
      <c r="T10" s="154"/>
      <c r="U10" s="159">
        <f>+'32200'!E10</f>
        <v>0</v>
      </c>
      <c r="V10" s="160">
        <f>+'32200'!F10</f>
        <v>0</v>
      </c>
      <c r="W10" s="160">
        <f>+'32200'!G10</f>
        <v>0</v>
      </c>
      <c r="X10" s="154"/>
      <c r="Y10" s="159">
        <f>+'32300'!E10</f>
        <v>0</v>
      </c>
      <c r="Z10" s="160">
        <f>+'32300'!F10</f>
        <v>0</v>
      </c>
      <c r="AA10" s="160">
        <f>+'32300'!G10</f>
        <v>0</v>
      </c>
      <c r="AB10" s="154"/>
      <c r="AC10" s="159">
        <f>+'32400'!E10</f>
        <v>0</v>
      </c>
      <c r="AD10" s="160">
        <f>+'32400'!F10</f>
        <v>0</v>
      </c>
      <c r="AE10" s="160">
        <f>+'32400'!G10</f>
        <v>0</v>
      </c>
    </row>
    <row r="11" spans="2:31" x14ac:dyDescent="0.2">
      <c r="B11" s="94">
        <v>4150</v>
      </c>
      <c r="C11" s="49"/>
      <c r="D11" s="50" t="s">
        <v>38</v>
      </c>
      <c r="E11" s="159">
        <f t="shared" si="2"/>
        <v>45158724.539999999</v>
      </c>
      <c r="F11" s="160">
        <f t="shared" si="0"/>
        <v>28753383.190000001</v>
      </c>
      <c r="G11" s="160">
        <f t="shared" si="1"/>
        <v>26489058.920000002</v>
      </c>
      <c r="I11" s="159">
        <f>+'31120'!E11</f>
        <v>45158724.539999999</v>
      </c>
      <c r="J11" s="160">
        <f>+'31120'!F11</f>
        <v>28753383.190000001</v>
      </c>
      <c r="K11" s="160">
        <f>+'31120'!G11</f>
        <v>26489058.920000002</v>
      </c>
      <c r="M11" s="159">
        <f>+'31130'!E11</f>
        <v>0</v>
      </c>
      <c r="N11" s="160">
        <f>+'31130'!F11</f>
        <v>0</v>
      </c>
      <c r="O11" s="160">
        <f>+'31130'!G11</f>
        <v>0</v>
      </c>
      <c r="P11" s="154"/>
      <c r="Q11" s="159">
        <f>+'31200'!E11</f>
        <v>0</v>
      </c>
      <c r="R11" s="160">
        <f>+'31200'!F11</f>
        <v>0</v>
      </c>
      <c r="S11" s="160">
        <f>+'31200'!G11</f>
        <v>0</v>
      </c>
      <c r="T11" s="154"/>
      <c r="U11" s="159">
        <f>+'32200'!E11</f>
        <v>0</v>
      </c>
      <c r="V11" s="160">
        <f>+'32200'!F11</f>
        <v>0</v>
      </c>
      <c r="W11" s="160">
        <f>+'32200'!G11</f>
        <v>0</v>
      </c>
      <c r="X11" s="154"/>
      <c r="Y11" s="159">
        <f>+'32300'!E11</f>
        <v>0</v>
      </c>
      <c r="Z11" s="160">
        <f>+'32300'!F11</f>
        <v>0</v>
      </c>
      <c r="AA11" s="160">
        <f>+'32300'!G11</f>
        <v>0</v>
      </c>
      <c r="AB11" s="154"/>
      <c r="AC11" s="159">
        <f>+'32400'!E11</f>
        <v>0</v>
      </c>
      <c r="AD11" s="160">
        <f>+'32400'!F11</f>
        <v>0</v>
      </c>
      <c r="AE11" s="160">
        <f>+'32400'!G11</f>
        <v>0</v>
      </c>
    </row>
    <row r="12" spans="2:31" x14ac:dyDescent="0.2">
      <c r="B12" s="94">
        <v>4160</v>
      </c>
      <c r="C12" s="49"/>
      <c r="D12" s="50" t="s">
        <v>39</v>
      </c>
      <c r="E12" s="159">
        <f t="shared" si="2"/>
        <v>10452937.210000001</v>
      </c>
      <c r="F12" s="160">
        <f t="shared" si="0"/>
        <v>18505212.830000002</v>
      </c>
      <c r="G12" s="160">
        <f t="shared" si="1"/>
        <v>11035499.49</v>
      </c>
      <c r="I12" s="159">
        <f>+'31120'!E12</f>
        <v>10452937.210000001</v>
      </c>
      <c r="J12" s="160">
        <f>+'31120'!F12</f>
        <v>18505212.830000002</v>
      </c>
      <c r="K12" s="160">
        <f>+'31120'!G12</f>
        <v>11035499.49</v>
      </c>
      <c r="M12" s="159">
        <f>+'31130'!E12</f>
        <v>0</v>
      </c>
      <c r="N12" s="160">
        <f>+'31130'!F12</f>
        <v>0</v>
      </c>
      <c r="O12" s="160">
        <f>+'31130'!G12</f>
        <v>0</v>
      </c>
      <c r="P12" s="154"/>
      <c r="Q12" s="159">
        <f>+'31200'!E12</f>
        <v>0</v>
      </c>
      <c r="R12" s="160">
        <f>+'31200'!F12</f>
        <v>0</v>
      </c>
      <c r="S12" s="160">
        <f>+'31200'!G12</f>
        <v>0</v>
      </c>
      <c r="T12" s="154"/>
      <c r="U12" s="159">
        <f>+'32200'!E12</f>
        <v>0</v>
      </c>
      <c r="V12" s="160">
        <f>+'32200'!F12</f>
        <v>0</v>
      </c>
      <c r="W12" s="160">
        <f>+'32200'!G12</f>
        <v>0</v>
      </c>
      <c r="X12" s="154"/>
      <c r="Y12" s="159">
        <f>+'32300'!E12</f>
        <v>0</v>
      </c>
      <c r="Z12" s="160">
        <f>+'32300'!F12</f>
        <v>0</v>
      </c>
      <c r="AA12" s="160">
        <f>+'32300'!G12</f>
        <v>0</v>
      </c>
      <c r="AB12" s="154"/>
      <c r="AC12" s="159">
        <f>+'32400'!E12</f>
        <v>0</v>
      </c>
      <c r="AD12" s="160">
        <f>+'32400'!F12</f>
        <v>0</v>
      </c>
      <c r="AE12" s="160">
        <f>+'32400'!G12</f>
        <v>0</v>
      </c>
    </row>
    <row r="13" spans="2:31" x14ac:dyDescent="0.2">
      <c r="B13" s="94">
        <v>4170</v>
      </c>
      <c r="C13" s="49"/>
      <c r="D13" s="50" t="s">
        <v>40</v>
      </c>
      <c r="E13" s="159">
        <f t="shared" si="2"/>
        <v>3367255128.4900002</v>
      </c>
      <c r="F13" s="160">
        <f t="shared" si="0"/>
        <v>3231829393.9700003</v>
      </c>
      <c r="G13" s="160">
        <f t="shared" si="1"/>
        <v>2974469364.3499994</v>
      </c>
      <c r="I13" s="159">
        <f>+'31120'!E13</f>
        <v>3367255128.4900002</v>
      </c>
      <c r="J13" s="160">
        <f>+'31120'!F13</f>
        <v>3231829393.9700003</v>
      </c>
      <c r="K13" s="160">
        <f>+'31120'!G13</f>
        <v>2974469364.3499994</v>
      </c>
      <c r="M13" s="159">
        <f>+'31130'!E13</f>
        <v>0</v>
      </c>
      <c r="N13" s="160">
        <f>+'31130'!F13</f>
        <v>0</v>
      </c>
      <c r="O13" s="160">
        <f>+'31130'!G13</f>
        <v>0</v>
      </c>
      <c r="P13" s="154"/>
      <c r="Q13" s="159">
        <f>+'31200'!E13</f>
        <v>0</v>
      </c>
      <c r="R13" s="160">
        <f>+'31200'!F13</f>
        <v>0</v>
      </c>
      <c r="S13" s="160">
        <f>+'31200'!G13</f>
        <v>0</v>
      </c>
      <c r="T13" s="154"/>
      <c r="U13" s="159">
        <f>+'32200'!E13</f>
        <v>0</v>
      </c>
      <c r="V13" s="160">
        <f>+'32200'!F13</f>
        <v>0</v>
      </c>
      <c r="W13" s="160">
        <f>+'32200'!G13</f>
        <v>0</v>
      </c>
      <c r="X13" s="154"/>
      <c r="Y13" s="159">
        <f>+'32300'!E13</f>
        <v>0</v>
      </c>
      <c r="Z13" s="160">
        <f>+'32300'!F13</f>
        <v>0</v>
      </c>
      <c r="AA13" s="160">
        <f>+'32300'!G13</f>
        <v>0</v>
      </c>
      <c r="AB13" s="154"/>
      <c r="AC13" s="159">
        <f>+'32400'!E13</f>
        <v>0</v>
      </c>
      <c r="AD13" s="160">
        <f>+'32400'!F13</f>
        <v>0</v>
      </c>
      <c r="AE13" s="160">
        <f>+'32400'!G13</f>
        <v>0</v>
      </c>
    </row>
    <row r="14" spans="2:31" x14ac:dyDescent="0.2">
      <c r="B14" s="94">
        <v>4200</v>
      </c>
      <c r="C14" s="36" t="s">
        <v>41</v>
      </c>
      <c r="D14" s="21"/>
      <c r="E14" s="157">
        <f>SUM(E15:E16)</f>
        <v>1359511925.9699998</v>
      </c>
      <c r="F14" s="158">
        <f>SUM(F15:F16)</f>
        <v>1226878394.8900001</v>
      </c>
      <c r="G14" s="158">
        <f>SUM(G15:G16)</f>
        <v>803822657.67999995</v>
      </c>
      <c r="I14" s="157">
        <f>+'31120'!E14</f>
        <v>1359511925.9699998</v>
      </c>
      <c r="J14" s="158">
        <f>+'31120'!F14</f>
        <v>1226878394.8900001</v>
      </c>
      <c r="K14" s="158">
        <f>+'31120'!G14</f>
        <v>803822657.67999995</v>
      </c>
      <c r="M14" s="157">
        <f>+'31130'!E14</f>
        <v>0</v>
      </c>
      <c r="N14" s="158">
        <f>+'31130'!F14</f>
        <v>0</v>
      </c>
      <c r="O14" s="158">
        <f>+'31130'!G14</f>
        <v>0</v>
      </c>
      <c r="P14" s="154"/>
      <c r="Q14" s="157">
        <f>+'31200'!E14</f>
        <v>0</v>
      </c>
      <c r="R14" s="158">
        <f>+'31200'!F14</f>
        <v>0</v>
      </c>
      <c r="S14" s="158">
        <f>+'31200'!G14</f>
        <v>0</v>
      </c>
      <c r="T14" s="154"/>
      <c r="U14" s="157">
        <f>+'32200'!E14</f>
        <v>0</v>
      </c>
      <c r="V14" s="158">
        <f>+'32200'!F14</f>
        <v>0</v>
      </c>
      <c r="W14" s="158">
        <f>+'32200'!G14</f>
        <v>0</v>
      </c>
      <c r="X14" s="154"/>
      <c r="Y14" s="157">
        <f>+'32300'!E14</f>
        <v>0</v>
      </c>
      <c r="Z14" s="158">
        <f>+'32300'!F14</f>
        <v>0</v>
      </c>
      <c r="AA14" s="158">
        <f>+'32300'!G14</f>
        <v>0</v>
      </c>
      <c r="AB14" s="154"/>
      <c r="AC14" s="157">
        <f>+'32400'!E14</f>
        <v>0</v>
      </c>
      <c r="AD14" s="158">
        <f>+'32400'!F14</f>
        <v>0</v>
      </c>
      <c r="AE14" s="158">
        <f>+'32400'!G14</f>
        <v>0</v>
      </c>
    </row>
    <row r="15" spans="2:31" x14ac:dyDescent="0.2">
      <c r="B15" s="94">
        <v>4210</v>
      </c>
      <c r="C15" s="49"/>
      <c r="D15" s="50" t="s">
        <v>42</v>
      </c>
      <c r="E15" s="159">
        <f t="shared" ref="E15:E16" si="3">+I15+M15+Q15+U15+Y15+AC15</f>
        <v>8076279.5800000001</v>
      </c>
      <c r="F15" s="160">
        <f t="shared" ref="F15:F16" si="4">+J15+N15+R15+V15+Z15+AD15</f>
        <v>57844062</v>
      </c>
      <c r="G15" s="160">
        <f t="shared" ref="G15:G16" si="5">+K15+O15+S15+W15+AA15+AE15</f>
        <v>32448567.940000001</v>
      </c>
      <c r="I15" s="159">
        <f>+'31120'!E15</f>
        <v>8076279.5800000001</v>
      </c>
      <c r="J15" s="160">
        <f>+'31120'!F15</f>
        <v>57844062</v>
      </c>
      <c r="K15" s="160">
        <f>+'31120'!G15</f>
        <v>32448567.940000001</v>
      </c>
      <c r="M15" s="159">
        <f>+'31130'!E15</f>
        <v>0</v>
      </c>
      <c r="N15" s="160">
        <f>+'31130'!F15</f>
        <v>0</v>
      </c>
      <c r="O15" s="160">
        <f>+'31130'!G15</f>
        <v>0</v>
      </c>
      <c r="P15" s="154"/>
      <c r="Q15" s="159">
        <f>+'31200'!E15</f>
        <v>0</v>
      </c>
      <c r="R15" s="160">
        <f>+'31200'!F15</f>
        <v>0</v>
      </c>
      <c r="S15" s="160">
        <f>+'31200'!G15</f>
        <v>0</v>
      </c>
      <c r="T15" s="154"/>
      <c r="U15" s="159">
        <f>+'32200'!E15</f>
        <v>0</v>
      </c>
      <c r="V15" s="160">
        <f>+'32200'!F15</f>
        <v>0</v>
      </c>
      <c r="W15" s="160">
        <f>+'32200'!G15</f>
        <v>0</v>
      </c>
      <c r="X15" s="154"/>
      <c r="Y15" s="159">
        <f>+'32300'!E15</f>
        <v>0</v>
      </c>
      <c r="Z15" s="160">
        <f>+'32300'!F15</f>
        <v>0</v>
      </c>
      <c r="AA15" s="160">
        <f>+'32300'!G15</f>
        <v>0</v>
      </c>
      <c r="AB15" s="154"/>
      <c r="AC15" s="159">
        <f>+'32400'!E15</f>
        <v>0</v>
      </c>
      <c r="AD15" s="160">
        <f>+'32400'!F15</f>
        <v>0</v>
      </c>
      <c r="AE15" s="160">
        <f>+'32400'!G15</f>
        <v>0</v>
      </c>
    </row>
    <row r="16" spans="2:31" x14ac:dyDescent="0.2">
      <c r="B16" s="94">
        <v>4220</v>
      </c>
      <c r="C16" s="49"/>
      <c r="D16" s="50" t="s">
        <v>43</v>
      </c>
      <c r="E16" s="159">
        <f t="shared" si="3"/>
        <v>1351435646.3899999</v>
      </c>
      <c r="F16" s="160">
        <f t="shared" si="4"/>
        <v>1169034332.8900001</v>
      </c>
      <c r="G16" s="160">
        <f t="shared" si="5"/>
        <v>771374089.73999989</v>
      </c>
      <c r="I16" s="159">
        <f>+'31120'!E16</f>
        <v>1351435646.3899999</v>
      </c>
      <c r="J16" s="160">
        <f>+'31120'!F16</f>
        <v>1169034332.8900001</v>
      </c>
      <c r="K16" s="160">
        <f>+'31120'!G16</f>
        <v>771374089.73999989</v>
      </c>
      <c r="M16" s="159">
        <f>+'31130'!E16</f>
        <v>0</v>
      </c>
      <c r="N16" s="160">
        <f>+'31130'!F16</f>
        <v>0</v>
      </c>
      <c r="O16" s="160">
        <f>+'31130'!G16</f>
        <v>0</v>
      </c>
      <c r="P16" s="154"/>
      <c r="Q16" s="159">
        <f>+'31200'!E16</f>
        <v>0</v>
      </c>
      <c r="R16" s="160">
        <f>+'31200'!F16</f>
        <v>0</v>
      </c>
      <c r="S16" s="160">
        <f>+'31200'!G16</f>
        <v>0</v>
      </c>
      <c r="T16" s="154"/>
      <c r="U16" s="159">
        <f>+'32200'!E16</f>
        <v>0</v>
      </c>
      <c r="V16" s="160">
        <f>+'32200'!F16</f>
        <v>0</v>
      </c>
      <c r="W16" s="160">
        <f>+'32200'!G16</f>
        <v>0</v>
      </c>
      <c r="X16" s="154"/>
      <c r="Y16" s="159">
        <f>+'32300'!E16</f>
        <v>0</v>
      </c>
      <c r="Z16" s="160">
        <f>+'32300'!F16</f>
        <v>0</v>
      </c>
      <c r="AA16" s="160">
        <f>+'32300'!G16</f>
        <v>0</v>
      </c>
      <c r="AB16" s="154"/>
      <c r="AC16" s="159">
        <f>+'32400'!E16</f>
        <v>0</v>
      </c>
      <c r="AD16" s="160">
        <f>+'32400'!F16</f>
        <v>0</v>
      </c>
      <c r="AE16" s="160">
        <f>+'32400'!G16</f>
        <v>0</v>
      </c>
    </row>
    <row r="17" spans="2:31" x14ac:dyDescent="0.2">
      <c r="B17" s="94">
        <v>4300</v>
      </c>
      <c r="C17" s="36" t="s">
        <v>44</v>
      </c>
      <c r="D17" s="21"/>
      <c r="E17" s="157">
        <f>SUM(E18:E22)</f>
        <v>421009096.28999996</v>
      </c>
      <c r="F17" s="158">
        <f>SUM(F18:F22)</f>
        <v>496587495.89999998</v>
      </c>
      <c r="G17" s="158">
        <f>SUM(G18:G22)</f>
        <v>223046867.75</v>
      </c>
      <c r="I17" s="157">
        <f>+'31120'!E17</f>
        <v>421009096.28999996</v>
      </c>
      <c r="J17" s="158">
        <f>+'31120'!F17</f>
        <v>496587495.89999998</v>
      </c>
      <c r="K17" s="158">
        <f>+'31120'!G17</f>
        <v>223046867.75</v>
      </c>
      <c r="M17" s="157">
        <f>+'31130'!E17</f>
        <v>0</v>
      </c>
      <c r="N17" s="158">
        <f>+'31130'!F17</f>
        <v>0</v>
      </c>
      <c r="O17" s="158">
        <f>+'31130'!G17</f>
        <v>0</v>
      </c>
      <c r="P17" s="154"/>
      <c r="Q17" s="157">
        <f>+'31200'!E17</f>
        <v>0</v>
      </c>
      <c r="R17" s="158">
        <f>+'31200'!F17</f>
        <v>0</v>
      </c>
      <c r="S17" s="158">
        <f>+'31200'!G17</f>
        <v>0</v>
      </c>
      <c r="T17" s="154"/>
      <c r="U17" s="157">
        <f>+'32200'!E17</f>
        <v>0</v>
      </c>
      <c r="V17" s="158">
        <f>+'32200'!F17</f>
        <v>0</v>
      </c>
      <c r="W17" s="158">
        <f>+'32200'!G17</f>
        <v>0</v>
      </c>
      <c r="X17" s="154"/>
      <c r="Y17" s="157">
        <f>+'32300'!E17</f>
        <v>0</v>
      </c>
      <c r="Z17" s="158">
        <f>+'32300'!F17</f>
        <v>0</v>
      </c>
      <c r="AA17" s="158">
        <f>+'32300'!G17</f>
        <v>0</v>
      </c>
      <c r="AB17" s="154"/>
      <c r="AC17" s="157">
        <f>+'32400'!E17</f>
        <v>0</v>
      </c>
      <c r="AD17" s="158">
        <f>+'32400'!F17</f>
        <v>0</v>
      </c>
      <c r="AE17" s="158">
        <f>+'32400'!G17</f>
        <v>0</v>
      </c>
    </row>
    <row r="18" spans="2:31" x14ac:dyDescent="0.2">
      <c r="B18" s="94">
        <v>4310</v>
      </c>
      <c r="C18" s="49"/>
      <c r="D18" s="50" t="s">
        <v>45</v>
      </c>
      <c r="E18" s="159">
        <f t="shared" ref="E18:E22" si="6">+I18+M18+Q18+U18+Y18+AC18</f>
        <v>263880509.54999995</v>
      </c>
      <c r="F18" s="160">
        <f t="shared" ref="F18:F22" si="7">+J18+N18+R18+V18+Z18+AD18</f>
        <v>294628687.27999997</v>
      </c>
      <c r="G18" s="160">
        <f t="shared" ref="G18:G22" si="8">+K18+O18+S18+W18+AA18+AE18</f>
        <v>170642608.03999999</v>
      </c>
      <c r="I18" s="159">
        <f>+'31120'!E18</f>
        <v>263880509.54999995</v>
      </c>
      <c r="J18" s="160">
        <f>+'31120'!F18</f>
        <v>294628687.27999997</v>
      </c>
      <c r="K18" s="160">
        <f>+'31120'!G18</f>
        <v>170642608.03999999</v>
      </c>
      <c r="M18" s="159">
        <f>+'31130'!E18</f>
        <v>0</v>
      </c>
      <c r="N18" s="160">
        <f>+'31130'!F18</f>
        <v>0</v>
      </c>
      <c r="O18" s="160">
        <f>+'31130'!G18</f>
        <v>0</v>
      </c>
      <c r="P18" s="154"/>
      <c r="Q18" s="159">
        <f>+'31200'!E18</f>
        <v>0</v>
      </c>
      <c r="R18" s="160">
        <f>+'31200'!F18</f>
        <v>0</v>
      </c>
      <c r="S18" s="160">
        <f>+'31200'!G18</f>
        <v>0</v>
      </c>
      <c r="T18" s="154"/>
      <c r="U18" s="159">
        <f>+'32200'!E18</f>
        <v>0</v>
      </c>
      <c r="V18" s="160">
        <f>+'32200'!F18</f>
        <v>0</v>
      </c>
      <c r="W18" s="160">
        <f>+'32200'!G18</f>
        <v>0</v>
      </c>
      <c r="X18" s="154"/>
      <c r="Y18" s="159">
        <f>+'32300'!E18</f>
        <v>0</v>
      </c>
      <c r="Z18" s="160">
        <f>+'32300'!F18</f>
        <v>0</v>
      </c>
      <c r="AA18" s="160">
        <f>+'32300'!G18</f>
        <v>0</v>
      </c>
      <c r="AB18" s="154"/>
      <c r="AC18" s="159">
        <f>+'32400'!E18</f>
        <v>0</v>
      </c>
      <c r="AD18" s="160">
        <f>+'32400'!F18</f>
        <v>0</v>
      </c>
      <c r="AE18" s="160">
        <f>+'32400'!G18</f>
        <v>0</v>
      </c>
    </row>
    <row r="19" spans="2:31" x14ac:dyDescent="0.2">
      <c r="B19" s="94">
        <v>4320</v>
      </c>
      <c r="C19" s="49"/>
      <c r="D19" s="50" t="s">
        <v>46</v>
      </c>
      <c r="E19" s="159">
        <f t="shared" si="6"/>
        <v>1599602.18</v>
      </c>
      <c r="F19" s="160">
        <f t="shared" si="7"/>
        <v>0</v>
      </c>
      <c r="G19" s="160">
        <f t="shared" si="8"/>
        <v>0</v>
      </c>
      <c r="I19" s="159">
        <f>+'31120'!E19</f>
        <v>1599602.18</v>
      </c>
      <c r="J19" s="160">
        <f>+'31120'!F19</f>
        <v>0</v>
      </c>
      <c r="K19" s="160">
        <f>+'31120'!G19</f>
        <v>0</v>
      </c>
      <c r="M19" s="159">
        <f>+'31130'!E19</f>
        <v>0</v>
      </c>
      <c r="N19" s="160">
        <f>+'31130'!F19</f>
        <v>0</v>
      </c>
      <c r="O19" s="160">
        <f>+'31130'!G19</f>
        <v>0</v>
      </c>
      <c r="P19" s="154"/>
      <c r="Q19" s="159">
        <f>+'31200'!E19</f>
        <v>0</v>
      </c>
      <c r="R19" s="160">
        <f>+'31200'!F19</f>
        <v>0</v>
      </c>
      <c r="S19" s="160">
        <f>+'31200'!G19</f>
        <v>0</v>
      </c>
      <c r="T19" s="154"/>
      <c r="U19" s="159">
        <f>+'32200'!E19</f>
        <v>0</v>
      </c>
      <c r="V19" s="160">
        <f>+'32200'!F19</f>
        <v>0</v>
      </c>
      <c r="W19" s="160">
        <f>+'32200'!G19</f>
        <v>0</v>
      </c>
      <c r="X19" s="154"/>
      <c r="Y19" s="159">
        <f>+'32300'!E19</f>
        <v>0</v>
      </c>
      <c r="Z19" s="160">
        <f>+'32300'!F19</f>
        <v>0</v>
      </c>
      <c r="AA19" s="160">
        <f>+'32300'!G19</f>
        <v>0</v>
      </c>
      <c r="AB19" s="154"/>
      <c r="AC19" s="159">
        <f>+'32400'!E19</f>
        <v>0</v>
      </c>
      <c r="AD19" s="160">
        <f>+'32400'!F19</f>
        <v>0</v>
      </c>
      <c r="AE19" s="160">
        <f>+'32400'!G19</f>
        <v>0</v>
      </c>
    </row>
    <row r="20" spans="2:31" x14ac:dyDescent="0.2">
      <c r="B20" s="94">
        <v>4330</v>
      </c>
      <c r="C20" s="49"/>
      <c r="D20" s="50" t="s">
        <v>47</v>
      </c>
      <c r="E20" s="159">
        <f t="shared" si="6"/>
        <v>0</v>
      </c>
      <c r="F20" s="160">
        <f t="shared" si="7"/>
        <v>0</v>
      </c>
      <c r="G20" s="160">
        <f t="shared" si="8"/>
        <v>0</v>
      </c>
      <c r="I20" s="159">
        <f>+'31120'!E20</f>
        <v>0</v>
      </c>
      <c r="J20" s="160">
        <f>+'31120'!F20</f>
        <v>0</v>
      </c>
      <c r="K20" s="160">
        <f>+'31120'!G20</f>
        <v>0</v>
      </c>
      <c r="M20" s="159">
        <f>+'31130'!E20</f>
        <v>0</v>
      </c>
      <c r="N20" s="160">
        <f>+'31130'!F20</f>
        <v>0</v>
      </c>
      <c r="O20" s="160">
        <f>+'31130'!G20</f>
        <v>0</v>
      </c>
      <c r="P20" s="154"/>
      <c r="Q20" s="159">
        <f>+'31200'!E20</f>
        <v>0</v>
      </c>
      <c r="R20" s="160">
        <f>+'31200'!F20</f>
        <v>0</v>
      </c>
      <c r="S20" s="160">
        <f>+'31200'!G20</f>
        <v>0</v>
      </c>
      <c r="T20" s="154"/>
      <c r="U20" s="159">
        <f>+'32200'!E20</f>
        <v>0</v>
      </c>
      <c r="V20" s="160">
        <f>+'32200'!F20</f>
        <v>0</v>
      </c>
      <c r="W20" s="160">
        <f>+'32200'!G20</f>
        <v>0</v>
      </c>
      <c r="X20" s="154"/>
      <c r="Y20" s="159">
        <f>+'32300'!E20</f>
        <v>0</v>
      </c>
      <c r="Z20" s="160">
        <f>+'32300'!F20</f>
        <v>0</v>
      </c>
      <c r="AA20" s="160">
        <f>+'32300'!G20</f>
        <v>0</v>
      </c>
      <c r="AB20" s="154"/>
      <c r="AC20" s="159">
        <f>+'32400'!E20</f>
        <v>0</v>
      </c>
      <c r="AD20" s="160">
        <f>+'32400'!F20</f>
        <v>0</v>
      </c>
      <c r="AE20" s="160">
        <f>+'32400'!G20</f>
        <v>0</v>
      </c>
    </row>
    <row r="21" spans="2:31" x14ac:dyDescent="0.2">
      <c r="B21" s="94">
        <v>4340</v>
      </c>
      <c r="C21" s="49"/>
      <c r="D21" s="50" t="s">
        <v>48</v>
      </c>
      <c r="E21" s="159">
        <f t="shared" si="6"/>
        <v>0</v>
      </c>
      <c r="F21" s="160">
        <f t="shared" si="7"/>
        <v>0</v>
      </c>
      <c r="G21" s="160">
        <f t="shared" si="8"/>
        <v>0</v>
      </c>
      <c r="I21" s="159">
        <f>+'31120'!E21</f>
        <v>0</v>
      </c>
      <c r="J21" s="160">
        <f>+'31120'!F21</f>
        <v>0</v>
      </c>
      <c r="K21" s="160">
        <f>+'31120'!G21</f>
        <v>0</v>
      </c>
      <c r="M21" s="159">
        <f>+'31130'!E21</f>
        <v>0</v>
      </c>
      <c r="N21" s="160">
        <f>+'31130'!F21</f>
        <v>0</v>
      </c>
      <c r="O21" s="160">
        <f>+'31130'!G21</f>
        <v>0</v>
      </c>
      <c r="P21" s="154"/>
      <c r="Q21" s="159">
        <f>+'31200'!E21</f>
        <v>0</v>
      </c>
      <c r="R21" s="160">
        <f>+'31200'!F21</f>
        <v>0</v>
      </c>
      <c r="S21" s="160">
        <f>+'31200'!G21</f>
        <v>0</v>
      </c>
      <c r="T21" s="154"/>
      <c r="U21" s="159">
        <f>+'32200'!E21</f>
        <v>0</v>
      </c>
      <c r="V21" s="160">
        <f>+'32200'!F21</f>
        <v>0</v>
      </c>
      <c r="W21" s="160">
        <f>+'32200'!G21</f>
        <v>0</v>
      </c>
      <c r="X21" s="154"/>
      <c r="Y21" s="159">
        <f>+'32300'!E21</f>
        <v>0</v>
      </c>
      <c r="Z21" s="160">
        <f>+'32300'!F21</f>
        <v>0</v>
      </c>
      <c r="AA21" s="160">
        <f>+'32300'!G21</f>
        <v>0</v>
      </c>
      <c r="AB21" s="154"/>
      <c r="AC21" s="159">
        <f>+'32400'!E21</f>
        <v>0</v>
      </c>
      <c r="AD21" s="160">
        <f>+'32400'!F21</f>
        <v>0</v>
      </c>
      <c r="AE21" s="160">
        <f>+'32400'!G21</f>
        <v>0</v>
      </c>
    </row>
    <row r="22" spans="2:31" x14ac:dyDescent="0.2">
      <c r="B22" s="94">
        <v>4390</v>
      </c>
      <c r="C22" s="49"/>
      <c r="D22" s="50" t="s">
        <v>49</v>
      </c>
      <c r="E22" s="159">
        <f t="shared" si="6"/>
        <v>155528984.56000003</v>
      </c>
      <c r="F22" s="160">
        <f t="shared" si="7"/>
        <v>201958808.61999997</v>
      </c>
      <c r="G22" s="160">
        <f t="shared" si="8"/>
        <v>52404259.710000001</v>
      </c>
      <c r="I22" s="159">
        <f>+'31120'!E22</f>
        <v>155528984.56000003</v>
      </c>
      <c r="J22" s="160">
        <f>+'31120'!F22</f>
        <v>201958808.61999997</v>
      </c>
      <c r="K22" s="160">
        <f>+'31120'!G22</f>
        <v>52404259.710000001</v>
      </c>
      <c r="M22" s="159">
        <f>+'31130'!E22</f>
        <v>0</v>
      </c>
      <c r="N22" s="160">
        <f>+'31130'!F22</f>
        <v>0</v>
      </c>
      <c r="O22" s="160">
        <f>+'31130'!G22</f>
        <v>0</v>
      </c>
      <c r="P22" s="154"/>
      <c r="Q22" s="159">
        <f>+'31200'!E22</f>
        <v>0</v>
      </c>
      <c r="R22" s="160">
        <f>+'31200'!F22</f>
        <v>0</v>
      </c>
      <c r="S22" s="160">
        <f>+'31200'!G22</f>
        <v>0</v>
      </c>
      <c r="T22" s="154"/>
      <c r="U22" s="159">
        <f>+'32200'!E22</f>
        <v>0</v>
      </c>
      <c r="V22" s="160">
        <f>+'32200'!F22</f>
        <v>0</v>
      </c>
      <c r="W22" s="160">
        <f>+'32200'!G22</f>
        <v>0</v>
      </c>
      <c r="X22" s="154"/>
      <c r="Y22" s="159">
        <f>+'32300'!E22</f>
        <v>0</v>
      </c>
      <c r="Z22" s="160">
        <f>+'32300'!F22</f>
        <v>0</v>
      </c>
      <c r="AA22" s="160">
        <f>+'32300'!G22</f>
        <v>0</v>
      </c>
      <c r="AB22" s="154"/>
      <c r="AC22" s="159">
        <f>+'32400'!E22</f>
        <v>0</v>
      </c>
      <c r="AD22" s="160">
        <f>+'32400'!F22</f>
        <v>0</v>
      </c>
      <c r="AE22" s="160">
        <f>+'32400'!G22</f>
        <v>0</v>
      </c>
    </row>
    <row r="23" spans="2:31" x14ac:dyDescent="0.2">
      <c r="B23" s="94"/>
      <c r="C23" s="49"/>
      <c r="D23" s="50"/>
      <c r="E23" s="159"/>
      <c r="F23" s="160"/>
      <c r="G23" s="160"/>
      <c r="I23" s="159"/>
      <c r="J23" s="160"/>
      <c r="K23" s="160"/>
      <c r="M23" s="159"/>
      <c r="N23" s="160"/>
      <c r="O23" s="160"/>
      <c r="P23" s="154"/>
      <c r="Q23" s="159"/>
      <c r="R23" s="160"/>
      <c r="S23" s="160"/>
      <c r="T23" s="154"/>
      <c r="U23" s="159"/>
      <c r="V23" s="160"/>
      <c r="W23" s="160"/>
      <c r="X23" s="154"/>
      <c r="Y23" s="159"/>
      <c r="Z23" s="160"/>
      <c r="AA23" s="160"/>
      <c r="AB23" s="154"/>
      <c r="AC23" s="159"/>
      <c r="AD23" s="160"/>
      <c r="AE23" s="160"/>
    </row>
    <row r="24" spans="2:31" x14ac:dyDescent="0.2">
      <c r="B24" s="94">
        <v>4000</v>
      </c>
      <c r="C24" s="58" t="s">
        <v>50</v>
      </c>
      <c r="D24" s="59"/>
      <c r="E24" s="161">
        <f>+E6+E14+E17</f>
        <v>5203387812.5</v>
      </c>
      <c r="F24" s="162">
        <f>+F6+F14+F17</f>
        <v>5020601959.2200003</v>
      </c>
      <c r="G24" s="162">
        <f>+G6+G14+G17</f>
        <v>4055790549.3699994</v>
      </c>
      <c r="I24" s="161">
        <f>+'31120'!E24</f>
        <v>5203387812.5</v>
      </c>
      <c r="J24" s="162">
        <f>+'31120'!F24</f>
        <v>5020601959.2200003</v>
      </c>
      <c r="K24" s="162">
        <f>+'31120'!G24</f>
        <v>4055790549.3699994</v>
      </c>
      <c r="M24" s="161">
        <f>+'31130'!E24</f>
        <v>0</v>
      </c>
      <c r="N24" s="162">
        <f>+'31130'!F24</f>
        <v>0</v>
      </c>
      <c r="O24" s="162">
        <f>+'31130'!G24</f>
        <v>0</v>
      </c>
      <c r="P24" s="154"/>
      <c r="Q24" s="161">
        <f>+'31200'!E24</f>
        <v>0</v>
      </c>
      <c r="R24" s="162">
        <f>+'31200'!F24</f>
        <v>0</v>
      </c>
      <c r="S24" s="162">
        <f>+'31200'!G24</f>
        <v>0</v>
      </c>
      <c r="T24" s="154"/>
      <c r="U24" s="161">
        <f>+'32200'!E24</f>
        <v>0</v>
      </c>
      <c r="V24" s="162">
        <f>+'32200'!F24</f>
        <v>0</v>
      </c>
      <c r="W24" s="162">
        <f>+'32200'!G24</f>
        <v>0</v>
      </c>
      <c r="X24" s="154"/>
      <c r="Y24" s="161">
        <f>+'32300'!E24</f>
        <v>0</v>
      </c>
      <c r="Z24" s="162">
        <f>+'32300'!F24</f>
        <v>0</v>
      </c>
      <c r="AA24" s="162">
        <f>+'32300'!G24</f>
        <v>0</v>
      </c>
      <c r="AB24" s="154"/>
      <c r="AC24" s="161">
        <f>+'32400'!E24</f>
        <v>0</v>
      </c>
      <c r="AD24" s="162">
        <f>+'32400'!F24</f>
        <v>0</v>
      </c>
      <c r="AE24" s="162">
        <f>+'32400'!G24</f>
        <v>0</v>
      </c>
    </row>
    <row r="25" spans="2:31" x14ac:dyDescent="0.2">
      <c r="B25" s="94"/>
      <c r="C25" s="49"/>
      <c r="D25" s="21"/>
      <c r="E25" s="159"/>
      <c r="F25" s="160"/>
      <c r="G25" s="160"/>
      <c r="I25" s="159"/>
      <c r="J25" s="160"/>
      <c r="K25" s="160"/>
      <c r="M25" s="159"/>
      <c r="N25" s="160"/>
      <c r="O25" s="160"/>
      <c r="P25" s="154"/>
      <c r="Q25" s="159"/>
      <c r="R25" s="160"/>
      <c r="S25" s="160"/>
      <c r="T25" s="154"/>
      <c r="U25" s="159"/>
      <c r="V25" s="160"/>
      <c r="W25" s="160"/>
      <c r="X25" s="154"/>
      <c r="Y25" s="159"/>
      <c r="Z25" s="160"/>
      <c r="AA25" s="160"/>
      <c r="AB25" s="154"/>
      <c r="AC25" s="159"/>
      <c r="AD25" s="160"/>
      <c r="AE25" s="160"/>
    </row>
    <row r="26" spans="2:31" x14ac:dyDescent="0.2">
      <c r="B26" s="94"/>
      <c r="C26" s="20" t="s">
        <v>51</v>
      </c>
      <c r="D26" s="21"/>
      <c r="E26" s="159"/>
      <c r="F26" s="160"/>
      <c r="G26" s="160"/>
      <c r="I26" s="159"/>
      <c r="J26" s="160"/>
      <c r="K26" s="160"/>
      <c r="M26" s="159"/>
      <c r="N26" s="160"/>
      <c r="O26" s="160"/>
      <c r="P26" s="154"/>
      <c r="Q26" s="159"/>
      <c r="R26" s="160"/>
      <c r="S26" s="160"/>
      <c r="T26" s="154"/>
      <c r="U26" s="159"/>
      <c r="V26" s="160"/>
      <c r="W26" s="160"/>
      <c r="X26" s="154"/>
      <c r="Y26" s="159"/>
      <c r="Z26" s="160"/>
      <c r="AA26" s="160"/>
      <c r="AB26" s="154"/>
      <c r="AC26" s="159"/>
      <c r="AD26" s="160"/>
      <c r="AE26" s="160"/>
    </row>
    <row r="27" spans="2:31" x14ac:dyDescent="0.2">
      <c r="B27" s="94">
        <v>5100</v>
      </c>
      <c r="C27" s="36" t="s">
        <v>52</v>
      </c>
      <c r="D27" s="21"/>
      <c r="E27" s="157">
        <f>SUM(E28:E30)</f>
        <v>3353114923.5979996</v>
      </c>
      <c r="F27" s="158">
        <f>SUM(F28:F30)</f>
        <v>2874526857.2159996</v>
      </c>
      <c r="G27" s="158">
        <f>SUM(G28:G30)</f>
        <v>2544222950.9599996</v>
      </c>
      <c r="I27" s="157">
        <f>+'31120'!E27</f>
        <v>3353114923.5979996</v>
      </c>
      <c r="J27" s="158">
        <f>+'31120'!F27</f>
        <v>2874526857.2159996</v>
      </c>
      <c r="K27" s="158">
        <f>+'31120'!G27</f>
        <v>2544222950.9599996</v>
      </c>
      <c r="M27" s="157">
        <f>+'31130'!E27</f>
        <v>0</v>
      </c>
      <c r="N27" s="158">
        <f>+'31130'!F27</f>
        <v>0</v>
      </c>
      <c r="O27" s="158">
        <f>+'31130'!G27</f>
        <v>0</v>
      </c>
      <c r="P27" s="154"/>
      <c r="Q27" s="157">
        <f>+'31200'!E27</f>
        <v>0</v>
      </c>
      <c r="R27" s="158">
        <f>+'31200'!F27</f>
        <v>0</v>
      </c>
      <c r="S27" s="158">
        <f>+'31200'!G27</f>
        <v>0</v>
      </c>
      <c r="T27" s="154"/>
      <c r="U27" s="157">
        <f>+'32200'!E27</f>
        <v>0</v>
      </c>
      <c r="V27" s="158">
        <f>+'32200'!F27</f>
        <v>0</v>
      </c>
      <c r="W27" s="158">
        <f>+'32200'!G27</f>
        <v>0</v>
      </c>
      <c r="X27" s="154"/>
      <c r="Y27" s="157">
        <f>+'32300'!E27</f>
        <v>0</v>
      </c>
      <c r="Z27" s="158">
        <f>+'32300'!F27</f>
        <v>0</v>
      </c>
      <c r="AA27" s="158">
        <f>+'32300'!G27</f>
        <v>0</v>
      </c>
      <c r="AB27" s="154"/>
      <c r="AC27" s="157">
        <f>+'32400'!E27</f>
        <v>0</v>
      </c>
      <c r="AD27" s="158">
        <f>+'32400'!F27</f>
        <v>0</v>
      </c>
      <c r="AE27" s="158">
        <f>+'32400'!G27</f>
        <v>0</v>
      </c>
    </row>
    <row r="28" spans="2:31" x14ac:dyDescent="0.2">
      <c r="B28" s="94">
        <v>5110</v>
      </c>
      <c r="C28" s="49"/>
      <c r="D28" s="50" t="s">
        <v>53</v>
      </c>
      <c r="E28" s="159">
        <f t="shared" ref="E28:E30" si="9">+I28+M28+Q28+U28+Y28+AC28</f>
        <v>1452131279.51</v>
      </c>
      <c r="F28" s="160">
        <f t="shared" ref="F28:F30" si="10">+J28+N28+R28+V28+Z28+AD28</f>
        <v>1318381743.8399997</v>
      </c>
      <c r="G28" s="160">
        <f t="shared" ref="G28:G30" si="11">+K28+O28+S28+W28+AA28+AE28</f>
        <v>1204718812.3299997</v>
      </c>
      <c r="I28" s="159">
        <f>+'31120'!E28</f>
        <v>1452131279.51</v>
      </c>
      <c r="J28" s="160">
        <f>+'31120'!F28</f>
        <v>1318381743.8399997</v>
      </c>
      <c r="K28" s="160">
        <f>+'31120'!G28</f>
        <v>1204718812.3299997</v>
      </c>
      <c r="M28" s="159">
        <f>+'31130'!E28</f>
        <v>0</v>
      </c>
      <c r="N28" s="160">
        <f>+'31130'!F28</f>
        <v>0</v>
      </c>
      <c r="O28" s="160">
        <f>+'31130'!G28</f>
        <v>0</v>
      </c>
      <c r="P28" s="154"/>
      <c r="Q28" s="159">
        <f>+'31200'!E28</f>
        <v>0</v>
      </c>
      <c r="R28" s="160">
        <f>+'31200'!F28</f>
        <v>0</v>
      </c>
      <c r="S28" s="160">
        <f>+'31200'!G28</f>
        <v>0</v>
      </c>
      <c r="T28" s="154"/>
      <c r="U28" s="159">
        <f>+'32200'!E28</f>
        <v>0</v>
      </c>
      <c r="V28" s="160">
        <f>+'32200'!F28</f>
        <v>0</v>
      </c>
      <c r="W28" s="160">
        <f>+'32200'!G28</f>
        <v>0</v>
      </c>
      <c r="X28" s="154"/>
      <c r="Y28" s="159">
        <f>+'32300'!E28</f>
        <v>0</v>
      </c>
      <c r="Z28" s="160">
        <f>+'32300'!F28</f>
        <v>0</v>
      </c>
      <c r="AA28" s="160">
        <f>+'32300'!G28</f>
        <v>0</v>
      </c>
      <c r="AB28" s="154"/>
      <c r="AC28" s="159">
        <f>+'32400'!E28</f>
        <v>0</v>
      </c>
      <c r="AD28" s="160">
        <f>+'32400'!F28</f>
        <v>0</v>
      </c>
      <c r="AE28" s="160">
        <f>+'32400'!G28</f>
        <v>0</v>
      </c>
    </row>
    <row r="29" spans="2:31" x14ac:dyDescent="0.2">
      <c r="B29" s="94">
        <v>5120</v>
      </c>
      <c r="C29" s="49"/>
      <c r="D29" s="50" t="s">
        <v>54</v>
      </c>
      <c r="E29" s="159">
        <f t="shared" si="9"/>
        <v>343314005.71999985</v>
      </c>
      <c r="F29" s="160">
        <f t="shared" si="10"/>
        <v>342298977.12000006</v>
      </c>
      <c r="G29" s="160">
        <f t="shared" si="11"/>
        <v>321179647.83999985</v>
      </c>
      <c r="I29" s="159">
        <f>+'31120'!E29</f>
        <v>343314005.71999985</v>
      </c>
      <c r="J29" s="160">
        <f>+'31120'!F29</f>
        <v>342298977.12000006</v>
      </c>
      <c r="K29" s="160">
        <f>+'31120'!G29</f>
        <v>321179647.83999985</v>
      </c>
      <c r="M29" s="159">
        <f>+'31130'!E29</f>
        <v>0</v>
      </c>
      <c r="N29" s="160">
        <f>+'31130'!F29</f>
        <v>0</v>
      </c>
      <c r="O29" s="160">
        <f>+'31130'!G29</f>
        <v>0</v>
      </c>
      <c r="P29" s="154"/>
      <c r="Q29" s="159">
        <f>+'31200'!E29</f>
        <v>0</v>
      </c>
      <c r="R29" s="160">
        <f>+'31200'!F29</f>
        <v>0</v>
      </c>
      <c r="S29" s="160">
        <f>+'31200'!G29</f>
        <v>0</v>
      </c>
      <c r="T29" s="154"/>
      <c r="U29" s="159">
        <f>+'32200'!E29</f>
        <v>0</v>
      </c>
      <c r="V29" s="160">
        <f>+'32200'!F29</f>
        <v>0</v>
      </c>
      <c r="W29" s="160">
        <f>+'32200'!G29</f>
        <v>0</v>
      </c>
      <c r="X29" s="154"/>
      <c r="Y29" s="159">
        <f>+'32300'!E29</f>
        <v>0</v>
      </c>
      <c r="Z29" s="160">
        <f>+'32300'!F29</f>
        <v>0</v>
      </c>
      <c r="AA29" s="160">
        <f>+'32300'!G29</f>
        <v>0</v>
      </c>
      <c r="AB29" s="154"/>
      <c r="AC29" s="159">
        <f>+'32400'!E29</f>
        <v>0</v>
      </c>
      <c r="AD29" s="160">
        <f>+'32400'!F29</f>
        <v>0</v>
      </c>
      <c r="AE29" s="160">
        <f>+'32400'!G29</f>
        <v>0</v>
      </c>
    </row>
    <row r="30" spans="2:31" x14ac:dyDescent="0.2">
      <c r="B30" s="94">
        <v>5130</v>
      </c>
      <c r="C30" s="49"/>
      <c r="D30" s="50" t="s">
        <v>55</v>
      </c>
      <c r="E30" s="159">
        <f t="shared" si="9"/>
        <v>1557669638.3679998</v>
      </c>
      <c r="F30" s="160">
        <f t="shared" si="10"/>
        <v>1213846136.256</v>
      </c>
      <c r="G30" s="160">
        <f t="shared" si="11"/>
        <v>1018324490.79</v>
      </c>
      <c r="I30" s="159">
        <f>+'31120'!E30</f>
        <v>1557669638.3679998</v>
      </c>
      <c r="J30" s="160">
        <f>+'31120'!F30</f>
        <v>1213846136.256</v>
      </c>
      <c r="K30" s="160">
        <f>+'31120'!G30</f>
        <v>1018324490.79</v>
      </c>
      <c r="M30" s="159">
        <f>+'31130'!E30</f>
        <v>0</v>
      </c>
      <c r="N30" s="160">
        <f>+'31130'!F30</f>
        <v>0</v>
      </c>
      <c r="O30" s="160">
        <f>+'31130'!G30</f>
        <v>0</v>
      </c>
      <c r="P30" s="154"/>
      <c r="Q30" s="159">
        <f>+'31200'!E30</f>
        <v>0</v>
      </c>
      <c r="R30" s="160">
        <f>+'31200'!F30</f>
        <v>0</v>
      </c>
      <c r="S30" s="160">
        <f>+'31200'!G30</f>
        <v>0</v>
      </c>
      <c r="T30" s="154"/>
      <c r="U30" s="159">
        <f>+'32200'!E30</f>
        <v>0</v>
      </c>
      <c r="V30" s="160">
        <f>+'32200'!F30</f>
        <v>0</v>
      </c>
      <c r="W30" s="160">
        <f>+'32200'!G30</f>
        <v>0</v>
      </c>
      <c r="X30" s="154"/>
      <c r="Y30" s="159">
        <f>+'32300'!E30</f>
        <v>0</v>
      </c>
      <c r="Z30" s="160">
        <f>+'32300'!F30</f>
        <v>0</v>
      </c>
      <c r="AA30" s="160">
        <f>+'32300'!G30</f>
        <v>0</v>
      </c>
      <c r="AB30" s="154"/>
      <c r="AC30" s="159">
        <f>+'32400'!E30</f>
        <v>0</v>
      </c>
      <c r="AD30" s="160">
        <f>+'32400'!F30</f>
        <v>0</v>
      </c>
      <c r="AE30" s="160">
        <f>+'32400'!G30</f>
        <v>0</v>
      </c>
    </row>
    <row r="31" spans="2:31" x14ac:dyDescent="0.2">
      <c r="B31" s="94">
        <v>5200</v>
      </c>
      <c r="C31" s="36" t="s">
        <v>56</v>
      </c>
      <c r="D31" s="21"/>
      <c r="E31" s="157">
        <f>SUM(E32:E40)</f>
        <v>198360317.42000002</v>
      </c>
      <c r="F31" s="158">
        <f>SUM(F32:F40)</f>
        <v>193768047.91999999</v>
      </c>
      <c r="G31" s="158">
        <f>SUM(G32:G40)</f>
        <v>149867053.26000002</v>
      </c>
      <c r="I31" s="157">
        <f>+'31120'!E31</f>
        <v>198360317.42000002</v>
      </c>
      <c r="J31" s="158">
        <f>+'31120'!F31</f>
        <v>193768047.91999999</v>
      </c>
      <c r="K31" s="158">
        <f>+'31120'!G31</f>
        <v>149867053.26000002</v>
      </c>
      <c r="M31" s="157">
        <f>+'31130'!E31</f>
        <v>0</v>
      </c>
      <c r="N31" s="158">
        <f>+'31130'!F31</f>
        <v>0</v>
      </c>
      <c r="O31" s="158">
        <f>+'31130'!G31</f>
        <v>0</v>
      </c>
      <c r="P31" s="154"/>
      <c r="Q31" s="157">
        <f>+'31200'!E31</f>
        <v>0</v>
      </c>
      <c r="R31" s="158">
        <f>+'31200'!F31</f>
        <v>0</v>
      </c>
      <c r="S31" s="158">
        <f>+'31200'!G31</f>
        <v>0</v>
      </c>
      <c r="T31" s="154"/>
      <c r="U31" s="157">
        <f>+'32200'!E31</f>
        <v>0</v>
      </c>
      <c r="V31" s="158">
        <f>+'32200'!F31</f>
        <v>0</v>
      </c>
      <c r="W31" s="158">
        <f>+'32200'!G31</f>
        <v>0</v>
      </c>
      <c r="X31" s="154"/>
      <c r="Y31" s="157">
        <f>+'32300'!E31</f>
        <v>0</v>
      </c>
      <c r="Z31" s="158">
        <f>+'32300'!F31</f>
        <v>0</v>
      </c>
      <c r="AA31" s="158">
        <f>+'32300'!G31</f>
        <v>0</v>
      </c>
      <c r="AB31" s="154"/>
      <c r="AC31" s="157">
        <f>+'32400'!E31</f>
        <v>0</v>
      </c>
      <c r="AD31" s="158">
        <f>+'32400'!F31</f>
        <v>0</v>
      </c>
      <c r="AE31" s="158">
        <f>+'32400'!G31</f>
        <v>0</v>
      </c>
    </row>
    <row r="32" spans="2:31" x14ac:dyDescent="0.2">
      <c r="B32" s="94">
        <v>5210</v>
      </c>
      <c r="C32" s="49"/>
      <c r="D32" s="50" t="s">
        <v>57</v>
      </c>
      <c r="E32" s="159">
        <f t="shared" ref="E32:E40" si="12">+I32+M32+Q32+U32+Y32+AC32</f>
        <v>0</v>
      </c>
      <c r="F32" s="160">
        <f t="shared" ref="F32:F40" si="13">+J32+N32+R32+V32+Z32+AD32</f>
        <v>17193.96</v>
      </c>
      <c r="G32" s="160">
        <f t="shared" ref="G32:G40" si="14">+K32+O32+S32+W32+AA32+AE32</f>
        <v>9432.76</v>
      </c>
      <c r="I32" s="159">
        <f>+'31120'!E32</f>
        <v>0</v>
      </c>
      <c r="J32" s="160">
        <f>+'31120'!F32</f>
        <v>17193.96</v>
      </c>
      <c r="K32" s="160">
        <f>+'31120'!G32</f>
        <v>9432.76</v>
      </c>
      <c r="M32" s="159">
        <f>+'31130'!E32</f>
        <v>0</v>
      </c>
      <c r="N32" s="160">
        <f>+'31130'!F32</f>
        <v>0</v>
      </c>
      <c r="O32" s="160">
        <f>+'31130'!G32</f>
        <v>0</v>
      </c>
      <c r="P32" s="154"/>
      <c r="Q32" s="159">
        <f>+'31200'!E32</f>
        <v>0</v>
      </c>
      <c r="R32" s="160">
        <f>+'31200'!F32</f>
        <v>0</v>
      </c>
      <c r="S32" s="160">
        <f>+'31200'!G32</f>
        <v>0</v>
      </c>
      <c r="T32" s="154"/>
      <c r="U32" s="159">
        <f>+'32200'!E32</f>
        <v>0</v>
      </c>
      <c r="V32" s="160">
        <f>+'32200'!F32</f>
        <v>0</v>
      </c>
      <c r="W32" s="160">
        <f>+'32200'!G32</f>
        <v>0</v>
      </c>
      <c r="X32" s="154"/>
      <c r="Y32" s="159">
        <f>+'32300'!E32</f>
        <v>0</v>
      </c>
      <c r="Z32" s="160">
        <f>+'32300'!F32</f>
        <v>0</v>
      </c>
      <c r="AA32" s="160">
        <f>+'32300'!G32</f>
        <v>0</v>
      </c>
      <c r="AB32" s="154"/>
      <c r="AC32" s="159">
        <f>+'32400'!E32</f>
        <v>0</v>
      </c>
      <c r="AD32" s="160">
        <f>+'32400'!F32</f>
        <v>0</v>
      </c>
      <c r="AE32" s="160">
        <f>+'32400'!G32</f>
        <v>0</v>
      </c>
    </row>
    <row r="33" spans="2:31" x14ac:dyDescent="0.2">
      <c r="B33" s="94">
        <v>5220</v>
      </c>
      <c r="C33" s="49"/>
      <c r="D33" s="50" t="s">
        <v>58</v>
      </c>
      <c r="E33" s="159">
        <f t="shared" si="12"/>
        <v>10415543.42</v>
      </c>
      <c r="F33" s="160">
        <f t="shared" si="13"/>
        <v>11945351.399999999</v>
      </c>
      <c r="G33" s="160">
        <f t="shared" si="14"/>
        <v>9293454.75</v>
      </c>
      <c r="I33" s="159">
        <f>+'31120'!E33</f>
        <v>10415543.42</v>
      </c>
      <c r="J33" s="160">
        <f>+'31120'!F33</f>
        <v>11945351.399999999</v>
      </c>
      <c r="K33" s="160">
        <f>+'31120'!G33</f>
        <v>9293454.75</v>
      </c>
      <c r="M33" s="159">
        <f>+'31130'!E33</f>
        <v>0</v>
      </c>
      <c r="N33" s="160">
        <f>+'31130'!F33</f>
        <v>0</v>
      </c>
      <c r="O33" s="160">
        <f>+'31130'!G33</f>
        <v>0</v>
      </c>
      <c r="P33" s="154"/>
      <c r="Q33" s="159">
        <f>+'31200'!E33</f>
        <v>0</v>
      </c>
      <c r="R33" s="160">
        <f>+'31200'!F33</f>
        <v>0</v>
      </c>
      <c r="S33" s="160">
        <f>+'31200'!G33</f>
        <v>0</v>
      </c>
      <c r="T33" s="154"/>
      <c r="U33" s="159">
        <f>+'32200'!E33</f>
        <v>0</v>
      </c>
      <c r="V33" s="160">
        <f>+'32200'!F33</f>
        <v>0</v>
      </c>
      <c r="W33" s="160">
        <f>+'32200'!G33</f>
        <v>0</v>
      </c>
      <c r="X33" s="154"/>
      <c r="Y33" s="159">
        <f>+'32300'!E33</f>
        <v>0</v>
      </c>
      <c r="Z33" s="160">
        <f>+'32300'!F33</f>
        <v>0</v>
      </c>
      <c r="AA33" s="160">
        <f>+'32300'!G33</f>
        <v>0</v>
      </c>
      <c r="AB33" s="154"/>
      <c r="AC33" s="159">
        <f>+'32400'!E33</f>
        <v>0</v>
      </c>
      <c r="AD33" s="160">
        <f>+'32400'!F33</f>
        <v>0</v>
      </c>
      <c r="AE33" s="160">
        <f>+'32400'!G33</f>
        <v>0</v>
      </c>
    </row>
    <row r="34" spans="2:31" x14ac:dyDescent="0.2">
      <c r="B34" s="94">
        <v>5230</v>
      </c>
      <c r="C34" s="49"/>
      <c r="D34" s="50" t="s">
        <v>59</v>
      </c>
      <c r="E34" s="159">
        <f t="shared" si="12"/>
        <v>82948454.790000007</v>
      </c>
      <c r="F34" s="160">
        <f t="shared" si="13"/>
        <v>87500587.25</v>
      </c>
      <c r="G34" s="160">
        <f t="shared" si="14"/>
        <v>70625181.560000002</v>
      </c>
      <c r="I34" s="159">
        <f>+'31120'!E34</f>
        <v>82948454.790000007</v>
      </c>
      <c r="J34" s="160">
        <f>+'31120'!F34</f>
        <v>87500587.25</v>
      </c>
      <c r="K34" s="160">
        <f>+'31120'!G34</f>
        <v>70625181.560000002</v>
      </c>
      <c r="M34" s="159">
        <f>+'31130'!E34</f>
        <v>0</v>
      </c>
      <c r="N34" s="160">
        <f>+'31130'!F34</f>
        <v>0</v>
      </c>
      <c r="O34" s="160">
        <f>+'31130'!G34</f>
        <v>0</v>
      </c>
      <c r="P34" s="154"/>
      <c r="Q34" s="159">
        <f>+'31200'!E34</f>
        <v>0</v>
      </c>
      <c r="R34" s="160">
        <f>+'31200'!F34</f>
        <v>0</v>
      </c>
      <c r="S34" s="160">
        <f>+'31200'!G34</f>
        <v>0</v>
      </c>
      <c r="T34" s="154"/>
      <c r="U34" s="159">
        <f>+'32200'!E34</f>
        <v>0</v>
      </c>
      <c r="V34" s="160">
        <f>+'32200'!F34</f>
        <v>0</v>
      </c>
      <c r="W34" s="160">
        <f>+'32200'!G34</f>
        <v>0</v>
      </c>
      <c r="X34" s="154"/>
      <c r="Y34" s="159">
        <f>+'32300'!E34</f>
        <v>0</v>
      </c>
      <c r="Z34" s="160">
        <f>+'32300'!F34</f>
        <v>0</v>
      </c>
      <c r="AA34" s="160">
        <f>+'32300'!G34</f>
        <v>0</v>
      </c>
      <c r="AB34" s="154"/>
      <c r="AC34" s="159">
        <f>+'32400'!E34</f>
        <v>0</v>
      </c>
      <c r="AD34" s="160">
        <f>+'32400'!F34</f>
        <v>0</v>
      </c>
      <c r="AE34" s="160">
        <f>+'32400'!G34</f>
        <v>0</v>
      </c>
    </row>
    <row r="35" spans="2:31" x14ac:dyDescent="0.2">
      <c r="B35" s="94">
        <v>5240</v>
      </c>
      <c r="C35" s="49"/>
      <c r="D35" s="50" t="s">
        <v>60</v>
      </c>
      <c r="E35" s="159">
        <f t="shared" si="12"/>
        <v>84935372.210000023</v>
      </c>
      <c r="F35" s="160">
        <f t="shared" si="13"/>
        <v>75406903.489999995</v>
      </c>
      <c r="G35" s="160">
        <f t="shared" si="14"/>
        <v>42551071.190000005</v>
      </c>
      <c r="I35" s="159">
        <f>+'31120'!E35</f>
        <v>84935372.210000023</v>
      </c>
      <c r="J35" s="160">
        <f>+'31120'!F35</f>
        <v>75406903.489999995</v>
      </c>
      <c r="K35" s="160">
        <f>+'31120'!G35</f>
        <v>42551071.190000005</v>
      </c>
      <c r="M35" s="159">
        <f>+'31130'!E35</f>
        <v>0</v>
      </c>
      <c r="N35" s="160">
        <f>+'31130'!F35</f>
        <v>0</v>
      </c>
      <c r="O35" s="160">
        <f>+'31130'!G35</f>
        <v>0</v>
      </c>
      <c r="P35" s="154"/>
      <c r="Q35" s="159">
        <f>+'31200'!E35</f>
        <v>0</v>
      </c>
      <c r="R35" s="160">
        <f>+'31200'!F35</f>
        <v>0</v>
      </c>
      <c r="S35" s="160">
        <f>+'31200'!G35</f>
        <v>0</v>
      </c>
      <c r="T35" s="154"/>
      <c r="U35" s="159">
        <f>+'32200'!E35</f>
        <v>0</v>
      </c>
      <c r="V35" s="160">
        <f>+'32200'!F35</f>
        <v>0</v>
      </c>
      <c r="W35" s="160">
        <f>+'32200'!G35</f>
        <v>0</v>
      </c>
      <c r="X35" s="154"/>
      <c r="Y35" s="159">
        <f>+'32300'!E35</f>
        <v>0</v>
      </c>
      <c r="Z35" s="160">
        <f>+'32300'!F35</f>
        <v>0</v>
      </c>
      <c r="AA35" s="160">
        <f>+'32300'!G35</f>
        <v>0</v>
      </c>
      <c r="AB35" s="154"/>
      <c r="AC35" s="159">
        <f>+'32400'!E35</f>
        <v>0</v>
      </c>
      <c r="AD35" s="160">
        <f>+'32400'!F35</f>
        <v>0</v>
      </c>
      <c r="AE35" s="160">
        <f>+'32400'!G35</f>
        <v>0</v>
      </c>
    </row>
    <row r="36" spans="2:31" x14ac:dyDescent="0.2">
      <c r="B36" s="94">
        <v>5250</v>
      </c>
      <c r="C36" s="49"/>
      <c r="D36" s="50" t="s">
        <v>61</v>
      </c>
      <c r="E36" s="159">
        <f t="shared" si="12"/>
        <v>20060947</v>
      </c>
      <c r="F36" s="160">
        <f t="shared" si="13"/>
        <v>18898011.82</v>
      </c>
      <c r="G36" s="160">
        <f t="shared" si="14"/>
        <v>27387913</v>
      </c>
      <c r="I36" s="159">
        <f>+'31120'!E36</f>
        <v>20060947</v>
      </c>
      <c r="J36" s="160">
        <f>+'31120'!F36</f>
        <v>18898011.82</v>
      </c>
      <c r="K36" s="160">
        <f>+'31120'!G36</f>
        <v>27387913</v>
      </c>
      <c r="M36" s="159">
        <f>+'31130'!E36</f>
        <v>0</v>
      </c>
      <c r="N36" s="160">
        <f>+'31130'!F36</f>
        <v>0</v>
      </c>
      <c r="O36" s="160">
        <f>+'31130'!G36</f>
        <v>0</v>
      </c>
      <c r="P36" s="154"/>
      <c r="Q36" s="159">
        <f>+'31200'!E36</f>
        <v>0</v>
      </c>
      <c r="R36" s="160">
        <f>+'31200'!F36</f>
        <v>0</v>
      </c>
      <c r="S36" s="160">
        <f>+'31200'!G36</f>
        <v>0</v>
      </c>
      <c r="T36" s="154"/>
      <c r="U36" s="159">
        <f>+'32200'!E36</f>
        <v>0</v>
      </c>
      <c r="V36" s="160">
        <f>+'32200'!F36</f>
        <v>0</v>
      </c>
      <c r="W36" s="160">
        <f>+'32200'!G36</f>
        <v>0</v>
      </c>
      <c r="X36" s="154"/>
      <c r="Y36" s="159">
        <f>+'32300'!E36</f>
        <v>0</v>
      </c>
      <c r="Z36" s="160">
        <f>+'32300'!F36</f>
        <v>0</v>
      </c>
      <c r="AA36" s="160">
        <f>+'32300'!G36</f>
        <v>0</v>
      </c>
      <c r="AB36" s="154"/>
      <c r="AC36" s="159">
        <f>+'32400'!E36</f>
        <v>0</v>
      </c>
      <c r="AD36" s="160">
        <f>+'32400'!F36</f>
        <v>0</v>
      </c>
      <c r="AE36" s="160">
        <f>+'32400'!G36</f>
        <v>0</v>
      </c>
    </row>
    <row r="37" spans="2:31" x14ac:dyDescent="0.2">
      <c r="B37" s="94">
        <v>5260</v>
      </c>
      <c r="C37" s="49"/>
      <c r="D37" s="50" t="s">
        <v>62</v>
      </c>
      <c r="E37" s="159">
        <f t="shared" si="12"/>
        <v>0</v>
      </c>
      <c r="F37" s="160">
        <f t="shared" si="13"/>
        <v>0</v>
      </c>
      <c r="G37" s="160">
        <f t="shared" si="14"/>
        <v>0</v>
      </c>
      <c r="I37" s="159">
        <f>+'31120'!E37</f>
        <v>0</v>
      </c>
      <c r="J37" s="160">
        <f>+'31120'!F37</f>
        <v>0</v>
      </c>
      <c r="K37" s="160">
        <f>+'31120'!G37</f>
        <v>0</v>
      </c>
      <c r="M37" s="159">
        <f>+'31130'!E37</f>
        <v>0</v>
      </c>
      <c r="N37" s="160">
        <f>+'31130'!F37</f>
        <v>0</v>
      </c>
      <c r="O37" s="160">
        <f>+'31130'!G37</f>
        <v>0</v>
      </c>
      <c r="P37" s="154"/>
      <c r="Q37" s="159">
        <f>+'31200'!E37</f>
        <v>0</v>
      </c>
      <c r="R37" s="160">
        <f>+'31200'!F37</f>
        <v>0</v>
      </c>
      <c r="S37" s="160">
        <f>+'31200'!G37</f>
        <v>0</v>
      </c>
      <c r="T37" s="154"/>
      <c r="U37" s="159">
        <f>+'32200'!E37</f>
        <v>0</v>
      </c>
      <c r="V37" s="160">
        <f>+'32200'!F37</f>
        <v>0</v>
      </c>
      <c r="W37" s="160">
        <f>+'32200'!G37</f>
        <v>0</v>
      </c>
      <c r="X37" s="154"/>
      <c r="Y37" s="159">
        <f>+'32300'!E37</f>
        <v>0</v>
      </c>
      <c r="Z37" s="160">
        <f>+'32300'!F37</f>
        <v>0</v>
      </c>
      <c r="AA37" s="160">
        <f>+'32300'!G37</f>
        <v>0</v>
      </c>
      <c r="AB37" s="154"/>
      <c r="AC37" s="159">
        <f>+'32400'!E37</f>
        <v>0</v>
      </c>
      <c r="AD37" s="160">
        <f>+'32400'!F37</f>
        <v>0</v>
      </c>
      <c r="AE37" s="160">
        <f>+'32400'!G37</f>
        <v>0</v>
      </c>
    </row>
    <row r="38" spans="2:31" x14ac:dyDescent="0.2">
      <c r="B38" s="94">
        <v>5270</v>
      </c>
      <c r="C38" s="49"/>
      <c r="D38" s="50" t="s">
        <v>63</v>
      </c>
      <c r="E38" s="159">
        <f t="shared" si="12"/>
        <v>0</v>
      </c>
      <c r="F38" s="160">
        <f t="shared" si="13"/>
        <v>0</v>
      </c>
      <c r="G38" s="160">
        <f t="shared" si="14"/>
        <v>0</v>
      </c>
      <c r="I38" s="159">
        <f>+'31120'!E38</f>
        <v>0</v>
      </c>
      <c r="J38" s="160">
        <f>+'31120'!F38</f>
        <v>0</v>
      </c>
      <c r="K38" s="160">
        <f>+'31120'!G38</f>
        <v>0</v>
      </c>
      <c r="M38" s="159">
        <f>+'31130'!E38</f>
        <v>0</v>
      </c>
      <c r="N38" s="160">
        <f>+'31130'!F38</f>
        <v>0</v>
      </c>
      <c r="O38" s="160">
        <f>+'31130'!G38</f>
        <v>0</v>
      </c>
      <c r="P38" s="154"/>
      <c r="Q38" s="159">
        <f>+'31200'!E38</f>
        <v>0</v>
      </c>
      <c r="R38" s="160">
        <f>+'31200'!F38</f>
        <v>0</v>
      </c>
      <c r="S38" s="160">
        <f>+'31200'!G38</f>
        <v>0</v>
      </c>
      <c r="T38" s="154"/>
      <c r="U38" s="159">
        <f>+'32200'!E38</f>
        <v>0</v>
      </c>
      <c r="V38" s="160">
        <f>+'32200'!F38</f>
        <v>0</v>
      </c>
      <c r="W38" s="160">
        <f>+'32200'!G38</f>
        <v>0</v>
      </c>
      <c r="X38" s="154"/>
      <c r="Y38" s="159">
        <f>+'32300'!E38</f>
        <v>0</v>
      </c>
      <c r="Z38" s="160">
        <f>+'32300'!F38</f>
        <v>0</v>
      </c>
      <c r="AA38" s="160">
        <f>+'32300'!G38</f>
        <v>0</v>
      </c>
      <c r="AB38" s="154"/>
      <c r="AC38" s="159">
        <f>+'32400'!E38</f>
        <v>0</v>
      </c>
      <c r="AD38" s="160">
        <f>+'32400'!F38</f>
        <v>0</v>
      </c>
      <c r="AE38" s="160">
        <f>+'32400'!G38</f>
        <v>0</v>
      </c>
    </row>
    <row r="39" spans="2:31" x14ac:dyDescent="0.2">
      <c r="B39" s="94">
        <v>5280</v>
      </c>
      <c r="C39" s="49"/>
      <c r="D39" s="50" t="s">
        <v>64</v>
      </c>
      <c r="E39" s="159">
        <f t="shared" si="12"/>
        <v>0</v>
      </c>
      <c r="F39" s="160">
        <f t="shared" si="13"/>
        <v>0</v>
      </c>
      <c r="G39" s="160">
        <f t="shared" si="14"/>
        <v>0</v>
      </c>
      <c r="I39" s="159">
        <f>+'31120'!E39</f>
        <v>0</v>
      </c>
      <c r="J39" s="160">
        <f>+'31120'!F39</f>
        <v>0</v>
      </c>
      <c r="K39" s="160">
        <f>+'31120'!G39</f>
        <v>0</v>
      </c>
      <c r="M39" s="159">
        <f>+'31130'!E39</f>
        <v>0</v>
      </c>
      <c r="N39" s="160">
        <f>+'31130'!F39</f>
        <v>0</v>
      </c>
      <c r="O39" s="160">
        <f>+'31130'!G39</f>
        <v>0</v>
      </c>
      <c r="P39" s="154"/>
      <c r="Q39" s="159">
        <f>+'31200'!E39</f>
        <v>0</v>
      </c>
      <c r="R39" s="160">
        <f>+'31200'!F39</f>
        <v>0</v>
      </c>
      <c r="S39" s="160">
        <f>+'31200'!G39</f>
        <v>0</v>
      </c>
      <c r="T39" s="154"/>
      <c r="U39" s="159">
        <f>+'32200'!E39</f>
        <v>0</v>
      </c>
      <c r="V39" s="160">
        <f>+'32200'!F39</f>
        <v>0</v>
      </c>
      <c r="W39" s="160">
        <f>+'32200'!G39</f>
        <v>0</v>
      </c>
      <c r="X39" s="154"/>
      <c r="Y39" s="159">
        <f>+'32300'!E39</f>
        <v>0</v>
      </c>
      <c r="Z39" s="160">
        <f>+'32300'!F39</f>
        <v>0</v>
      </c>
      <c r="AA39" s="160">
        <f>+'32300'!G39</f>
        <v>0</v>
      </c>
      <c r="AB39" s="154"/>
      <c r="AC39" s="159">
        <f>+'32400'!E39</f>
        <v>0</v>
      </c>
      <c r="AD39" s="160">
        <f>+'32400'!F39</f>
        <v>0</v>
      </c>
      <c r="AE39" s="160">
        <f>+'32400'!G39</f>
        <v>0</v>
      </c>
    </row>
    <row r="40" spans="2:31" x14ac:dyDescent="0.2">
      <c r="B40" s="94">
        <v>5290</v>
      </c>
      <c r="C40" s="49"/>
      <c r="D40" s="50" t="s">
        <v>65</v>
      </c>
      <c r="E40" s="159">
        <f t="shared" si="12"/>
        <v>0</v>
      </c>
      <c r="F40" s="160">
        <f t="shared" si="13"/>
        <v>0</v>
      </c>
      <c r="G40" s="160">
        <f t="shared" si="14"/>
        <v>0</v>
      </c>
      <c r="I40" s="159">
        <f>+'31120'!E40</f>
        <v>0</v>
      </c>
      <c r="J40" s="160">
        <f>+'31120'!F40</f>
        <v>0</v>
      </c>
      <c r="K40" s="160">
        <f>+'31120'!G40</f>
        <v>0</v>
      </c>
      <c r="M40" s="159">
        <f>+'31130'!E40</f>
        <v>0</v>
      </c>
      <c r="N40" s="160">
        <f>+'31130'!F40</f>
        <v>0</v>
      </c>
      <c r="O40" s="160">
        <f>+'31130'!G40</f>
        <v>0</v>
      </c>
      <c r="P40" s="154"/>
      <c r="Q40" s="159">
        <f>+'31200'!E40</f>
        <v>0</v>
      </c>
      <c r="R40" s="160">
        <f>+'31200'!F40</f>
        <v>0</v>
      </c>
      <c r="S40" s="160">
        <f>+'31200'!G40</f>
        <v>0</v>
      </c>
      <c r="T40" s="154"/>
      <c r="U40" s="159">
        <f>+'32200'!E40</f>
        <v>0</v>
      </c>
      <c r="V40" s="160">
        <f>+'32200'!F40</f>
        <v>0</v>
      </c>
      <c r="W40" s="160">
        <f>+'32200'!G40</f>
        <v>0</v>
      </c>
      <c r="X40" s="154"/>
      <c r="Y40" s="159">
        <f>+'32300'!E40</f>
        <v>0</v>
      </c>
      <c r="Z40" s="160">
        <f>+'32300'!F40</f>
        <v>0</v>
      </c>
      <c r="AA40" s="160">
        <f>+'32300'!G40</f>
        <v>0</v>
      </c>
      <c r="AB40" s="154"/>
      <c r="AC40" s="159">
        <f>+'32400'!E40</f>
        <v>0</v>
      </c>
      <c r="AD40" s="160">
        <f>+'32400'!F40</f>
        <v>0</v>
      </c>
      <c r="AE40" s="160">
        <f>+'32400'!G40</f>
        <v>0</v>
      </c>
    </row>
    <row r="41" spans="2:31" x14ac:dyDescent="0.2">
      <c r="B41" s="94">
        <v>5300</v>
      </c>
      <c r="C41" s="36" t="s">
        <v>66</v>
      </c>
      <c r="D41" s="21"/>
      <c r="E41" s="157">
        <f>SUM(E42:E44)</f>
        <v>2202801.6</v>
      </c>
      <c r="F41" s="158">
        <f>SUM(F42:F44)</f>
        <v>2976551.49</v>
      </c>
      <c r="G41" s="158">
        <f>SUM(G42:G44)</f>
        <v>3854251.94</v>
      </c>
      <c r="I41" s="157">
        <f>+'31120'!E41</f>
        <v>2202801.6</v>
      </c>
      <c r="J41" s="158">
        <f>+'31120'!F41</f>
        <v>2976551.49</v>
      </c>
      <c r="K41" s="158">
        <f>+'31120'!G41</f>
        <v>3854251.94</v>
      </c>
      <c r="M41" s="157">
        <f>+'31130'!E41</f>
        <v>0</v>
      </c>
      <c r="N41" s="158">
        <f>+'31130'!F41</f>
        <v>0</v>
      </c>
      <c r="O41" s="158">
        <f>+'31130'!G41</f>
        <v>0</v>
      </c>
      <c r="P41" s="154"/>
      <c r="Q41" s="157">
        <f>+'31200'!E41</f>
        <v>0</v>
      </c>
      <c r="R41" s="158">
        <f>+'31200'!F41</f>
        <v>0</v>
      </c>
      <c r="S41" s="158">
        <f>+'31200'!G41</f>
        <v>0</v>
      </c>
      <c r="T41" s="154"/>
      <c r="U41" s="157">
        <f>+'32200'!E41</f>
        <v>0</v>
      </c>
      <c r="V41" s="158">
        <f>+'32200'!F41</f>
        <v>0</v>
      </c>
      <c r="W41" s="158">
        <f>+'32200'!G41</f>
        <v>0</v>
      </c>
      <c r="X41" s="154"/>
      <c r="Y41" s="157">
        <f>+'32300'!E41</f>
        <v>0</v>
      </c>
      <c r="Z41" s="158">
        <f>+'32300'!F41</f>
        <v>0</v>
      </c>
      <c r="AA41" s="158">
        <f>+'32300'!G41</f>
        <v>0</v>
      </c>
      <c r="AB41" s="154"/>
      <c r="AC41" s="157">
        <f>+'32400'!E41</f>
        <v>0</v>
      </c>
      <c r="AD41" s="158">
        <f>+'32400'!F41</f>
        <v>0</v>
      </c>
      <c r="AE41" s="158">
        <f>+'32400'!G41</f>
        <v>0</v>
      </c>
    </row>
    <row r="42" spans="2:31" x14ac:dyDescent="0.2">
      <c r="B42" s="94">
        <v>5310</v>
      </c>
      <c r="C42" s="49"/>
      <c r="D42" s="50" t="s">
        <v>67</v>
      </c>
      <c r="E42" s="159">
        <f t="shared" ref="E42:E44" si="15">+I42+M42+Q42+U42+Y42+AC42</f>
        <v>0</v>
      </c>
      <c r="F42" s="160">
        <f t="shared" ref="F42:F44" si="16">+J42+N42+R42+V42+Z42+AD42</f>
        <v>0</v>
      </c>
      <c r="G42" s="160">
        <f t="shared" ref="G42:G44" si="17">+K42+O42+S42+W42+AA42+AE42</f>
        <v>0</v>
      </c>
      <c r="I42" s="159">
        <f>+'31120'!E42</f>
        <v>0</v>
      </c>
      <c r="J42" s="160">
        <f>+'31120'!F42</f>
        <v>0</v>
      </c>
      <c r="K42" s="160">
        <f>+'31120'!G42</f>
        <v>0</v>
      </c>
      <c r="M42" s="159">
        <f>+'31130'!E42</f>
        <v>0</v>
      </c>
      <c r="N42" s="160">
        <f>+'31130'!F42</f>
        <v>0</v>
      </c>
      <c r="O42" s="160">
        <f>+'31130'!G42</f>
        <v>0</v>
      </c>
      <c r="P42" s="154"/>
      <c r="Q42" s="159">
        <f>+'31200'!E42</f>
        <v>0</v>
      </c>
      <c r="R42" s="160">
        <f>+'31200'!F42</f>
        <v>0</v>
      </c>
      <c r="S42" s="160">
        <f>+'31200'!G42</f>
        <v>0</v>
      </c>
      <c r="T42" s="154"/>
      <c r="U42" s="159">
        <f>+'32200'!E42</f>
        <v>0</v>
      </c>
      <c r="V42" s="160">
        <f>+'32200'!F42</f>
        <v>0</v>
      </c>
      <c r="W42" s="160">
        <f>+'32200'!G42</f>
        <v>0</v>
      </c>
      <c r="X42" s="154"/>
      <c r="Y42" s="159">
        <f>+'32300'!E42</f>
        <v>0</v>
      </c>
      <c r="Z42" s="160">
        <f>+'32300'!F42</f>
        <v>0</v>
      </c>
      <c r="AA42" s="160">
        <f>+'32300'!G42</f>
        <v>0</v>
      </c>
      <c r="AB42" s="154"/>
      <c r="AC42" s="159">
        <f>+'32400'!E42</f>
        <v>0</v>
      </c>
      <c r="AD42" s="160">
        <f>+'32400'!F42</f>
        <v>0</v>
      </c>
      <c r="AE42" s="160">
        <f>+'32400'!G42</f>
        <v>0</v>
      </c>
    </row>
    <row r="43" spans="2:31" x14ac:dyDescent="0.2">
      <c r="B43" s="94">
        <v>5320</v>
      </c>
      <c r="C43" s="49"/>
      <c r="D43" s="50" t="s">
        <v>68</v>
      </c>
      <c r="E43" s="159">
        <f t="shared" si="15"/>
        <v>0</v>
      </c>
      <c r="F43" s="160">
        <f t="shared" si="16"/>
        <v>0</v>
      </c>
      <c r="G43" s="160">
        <f t="shared" si="17"/>
        <v>0</v>
      </c>
      <c r="I43" s="159">
        <f>+'31120'!E43</f>
        <v>0</v>
      </c>
      <c r="J43" s="160">
        <f>+'31120'!F43</f>
        <v>0</v>
      </c>
      <c r="K43" s="160">
        <f>+'31120'!G43</f>
        <v>0</v>
      </c>
      <c r="M43" s="159">
        <f>+'31130'!E43</f>
        <v>0</v>
      </c>
      <c r="N43" s="160">
        <f>+'31130'!F43</f>
        <v>0</v>
      </c>
      <c r="O43" s="160">
        <f>+'31130'!G43</f>
        <v>0</v>
      </c>
      <c r="P43" s="154"/>
      <c r="Q43" s="159">
        <f>+'31200'!E43</f>
        <v>0</v>
      </c>
      <c r="R43" s="160">
        <f>+'31200'!F43</f>
        <v>0</v>
      </c>
      <c r="S43" s="160">
        <f>+'31200'!G43</f>
        <v>0</v>
      </c>
      <c r="T43" s="154"/>
      <c r="U43" s="159">
        <f>+'32200'!E43</f>
        <v>0</v>
      </c>
      <c r="V43" s="160">
        <f>+'32200'!F43</f>
        <v>0</v>
      </c>
      <c r="W43" s="160">
        <f>+'32200'!G43</f>
        <v>0</v>
      </c>
      <c r="X43" s="154"/>
      <c r="Y43" s="159">
        <f>+'32300'!E43</f>
        <v>0</v>
      </c>
      <c r="Z43" s="160">
        <f>+'32300'!F43</f>
        <v>0</v>
      </c>
      <c r="AA43" s="160">
        <f>+'32300'!G43</f>
        <v>0</v>
      </c>
      <c r="AB43" s="154"/>
      <c r="AC43" s="159">
        <f>+'32400'!E43</f>
        <v>0</v>
      </c>
      <c r="AD43" s="160">
        <f>+'32400'!F43</f>
        <v>0</v>
      </c>
      <c r="AE43" s="160">
        <f>+'32400'!G43</f>
        <v>0</v>
      </c>
    </row>
    <row r="44" spans="2:31" x14ac:dyDescent="0.2">
      <c r="B44" s="94">
        <v>5330</v>
      </c>
      <c r="C44" s="49"/>
      <c r="D44" s="50" t="s">
        <v>69</v>
      </c>
      <c r="E44" s="159">
        <f t="shared" si="15"/>
        <v>2202801.6</v>
      </c>
      <c r="F44" s="160">
        <f t="shared" si="16"/>
        <v>2976551.49</v>
      </c>
      <c r="G44" s="160">
        <f t="shared" si="17"/>
        <v>3854251.94</v>
      </c>
      <c r="I44" s="159">
        <f>+'31120'!E44</f>
        <v>2202801.6</v>
      </c>
      <c r="J44" s="160">
        <f>+'31120'!F44</f>
        <v>2976551.49</v>
      </c>
      <c r="K44" s="160">
        <f>+'31120'!G44</f>
        <v>3854251.94</v>
      </c>
      <c r="M44" s="159">
        <f>+'31130'!E44</f>
        <v>0</v>
      </c>
      <c r="N44" s="160">
        <f>+'31130'!F44</f>
        <v>0</v>
      </c>
      <c r="O44" s="160">
        <f>+'31130'!G44</f>
        <v>0</v>
      </c>
      <c r="P44" s="154"/>
      <c r="Q44" s="159">
        <f>+'31200'!E44</f>
        <v>0</v>
      </c>
      <c r="R44" s="160">
        <f>+'31200'!F44</f>
        <v>0</v>
      </c>
      <c r="S44" s="160">
        <f>+'31200'!G44</f>
        <v>0</v>
      </c>
      <c r="T44" s="154"/>
      <c r="U44" s="159">
        <f>+'32200'!E44</f>
        <v>0</v>
      </c>
      <c r="V44" s="160">
        <f>+'32200'!F44</f>
        <v>0</v>
      </c>
      <c r="W44" s="160">
        <f>+'32200'!G44</f>
        <v>0</v>
      </c>
      <c r="X44" s="154"/>
      <c r="Y44" s="159">
        <f>+'32300'!E44</f>
        <v>0</v>
      </c>
      <c r="Z44" s="160">
        <f>+'32300'!F44</f>
        <v>0</v>
      </c>
      <c r="AA44" s="160">
        <f>+'32300'!G44</f>
        <v>0</v>
      </c>
      <c r="AB44" s="154"/>
      <c r="AC44" s="159">
        <f>+'32400'!E44</f>
        <v>0</v>
      </c>
      <c r="AD44" s="160">
        <f>+'32400'!F44</f>
        <v>0</v>
      </c>
      <c r="AE44" s="160">
        <f>+'32400'!G44</f>
        <v>0</v>
      </c>
    </row>
    <row r="45" spans="2:31" x14ac:dyDescent="0.2">
      <c r="B45" s="94">
        <v>5400</v>
      </c>
      <c r="C45" s="36" t="s">
        <v>70</v>
      </c>
      <c r="D45" s="21"/>
      <c r="E45" s="157">
        <f>SUM(E46:E50)</f>
        <v>204118.38</v>
      </c>
      <c r="F45" s="158">
        <f>SUM(F46:F50)</f>
        <v>195209.35</v>
      </c>
      <c r="G45" s="158">
        <f>SUM(G46:G50)</f>
        <v>186864.18</v>
      </c>
      <c r="I45" s="157">
        <f>+'31120'!E45</f>
        <v>204118.38</v>
      </c>
      <c r="J45" s="158">
        <f>+'31120'!F45</f>
        <v>195209.35</v>
      </c>
      <c r="K45" s="158">
        <f>+'31120'!G45</f>
        <v>186864.18</v>
      </c>
      <c r="M45" s="157">
        <f>+'31130'!E45</f>
        <v>0</v>
      </c>
      <c r="N45" s="158">
        <f>+'31130'!F45</f>
        <v>0</v>
      </c>
      <c r="O45" s="158">
        <f>+'31130'!G45</f>
        <v>0</v>
      </c>
      <c r="P45" s="154"/>
      <c r="Q45" s="157">
        <f>+'31200'!E45</f>
        <v>0</v>
      </c>
      <c r="R45" s="158">
        <f>+'31200'!F45</f>
        <v>0</v>
      </c>
      <c r="S45" s="158">
        <f>+'31200'!G45</f>
        <v>0</v>
      </c>
      <c r="T45" s="154"/>
      <c r="U45" s="157">
        <f>+'32200'!E45</f>
        <v>0</v>
      </c>
      <c r="V45" s="158">
        <f>+'32200'!F45</f>
        <v>0</v>
      </c>
      <c r="W45" s="158">
        <f>+'32200'!G45</f>
        <v>0</v>
      </c>
      <c r="X45" s="154"/>
      <c r="Y45" s="157">
        <f>+'32300'!E45</f>
        <v>0</v>
      </c>
      <c r="Z45" s="158">
        <f>+'32300'!F45</f>
        <v>0</v>
      </c>
      <c r="AA45" s="158">
        <f>+'32300'!G45</f>
        <v>0</v>
      </c>
      <c r="AB45" s="154"/>
      <c r="AC45" s="157">
        <f>+'32400'!E45</f>
        <v>0</v>
      </c>
      <c r="AD45" s="158">
        <f>+'32400'!F45</f>
        <v>0</v>
      </c>
      <c r="AE45" s="158">
        <f>+'32400'!G45</f>
        <v>0</v>
      </c>
    </row>
    <row r="46" spans="2:31" x14ac:dyDescent="0.2">
      <c r="B46" s="94">
        <v>5410</v>
      </c>
      <c r="C46" s="49"/>
      <c r="D46" s="50" t="s">
        <v>71</v>
      </c>
      <c r="E46" s="159">
        <f t="shared" ref="E46:E50" si="18">+I46+M46+Q46+U46+Y46+AC46</f>
        <v>0</v>
      </c>
      <c r="F46" s="160">
        <f t="shared" ref="F46:F50" si="19">+J46+N46+R46+V46+Z46+AD46</f>
        <v>0</v>
      </c>
      <c r="G46" s="160">
        <f t="shared" ref="G46:G50" si="20">+K46+O46+S46+W46+AA46+AE46</f>
        <v>0</v>
      </c>
      <c r="I46" s="159">
        <f>+'31120'!E46</f>
        <v>0</v>
      </c>
      <c r="J46" s="160">
        <f>+'31120'!F46</f>
        <v>0</v>
      </c>
      <c r="K46" s="160">
        <f>+'31120'!G46</f>
        <v>0</v>
      </c>
      <c r="M46" s="159">
        <f>+'31130'!E46</f>
        <v>0</v>
      </c>
      <c r="N46" s="160">
        <f>+'31130'!F46</f>
        <v>0</v>
      </c>
      <c r="O46" s="160">
        <f>+'31130'!G46</f>
        <v>0</v>
      </c>
      <c r="P46" s="154"/>
      <c r="Q46" s="159">
        <f>+'31200'!E46</f>
        <v>0</v>
      </c>
      <c r="R46" s="160">
        <f>+'31200'!F46</f>
        <v>0</v>
      </c>
      <c r="S46" s="160">
        <f>+'31200'!G46</f>
        <v>0</v>
      </c>
      <c r="T46" s="154"/>
      <c r="U46" s="159">
        <f>+'32200'!E46</f>
        <v>0</v>
      </c>
      <c r="V46" s="160">
        <f>+'32200'!F46</f>
        <v>0</v>
      </c>
      <c r="W46" s="160">
        <f>+'32200'!G46</f>
        <v>0</v>
      </c>
      <c r="X46" s="154"/>
      <c r="Y46" s="159">
        <f>+'32300'!E46</f>
        <v>0</v>
      </c>
      <c r="Z46" s="160">
        <f>+'32300'!F46</f>
        <v>0</v>
      </c>
      <c r="AA46" s="160">
        <f>+'32300'!G46</f>
        <v>0</v>
      </c>
      <c r="AB46" s="154"/>
      <c r="AC46" s="159">
        <f>+'32400'!E46</f>
        <v>0</v>
      </c>
      <c r="AD46" s="160">
        <f>+'32400'!F46</f>
        <v>0</v>
      </c>
      <c r="AE46" s="160">
        <f>+'32400'!G46</f>
        <v>0</v>
      </c>
    </row>
    <row r="47" spans="2:31" x14ac:dyDescent="0.2">
      <c r="B47" s="94">
        <v>5420</v>
      </c>
      <c r="C47" s="49"/>
      <c r="D47" s="50" t="s">
        <v>72</v>
      </c>
      <c r="E47" s="159">
        <f t="shared" si="18"/>
        <v>204118.38</v>
      </c>
      <c r="F47" s="160">
        <f t="shared" si="19"/>
        <v>195209.35</v>
      </c>
      <c r="G47" s="160">
        <f t="shared" si="20"/>
        <v>186864.18</v>
      </c>
      <c r="I47" s="159">
        <f>+'31120'!E47</f>
        <v>204118.38</v>
      </c>
      <c r="J47" s="160">
        <f>+'31120'!F47</f>
        <v>195209.35</v>
      </c>
      <c r="K47" s="160">
        <f>+'31120'!G47</f>
        <v>186864.18</v>
      </c>
      <c r="M47" s="159">
        <f>+'31130'!E47</f>
        <v>0</v>
      </c>
      <c r="N47" s="160">
        <f>+'31130'!F47</f>
        <v>0</v>
      </c>
      <c r="O47" s="160">
        <f>+'31130'!G47</f>
        <v>0</v>
      </c>
      <c r="P47" s="154"/>
      <c r="Q47" s="159">
        <f>+'31200'!E47</f>
        <v>0</v>
      </c>
      <c r="R47" s="160">
        <f>+'31200'!F47</f>
        <v>0</v>
      </c>
      <c r="S47" s="160">
        <f>+'31200'!G47</f>
        <v>0</v>
      </c>
      <c r="T47" s="154"/>
      <c r="U47" s="159">
        <f>+'32200'!E47</f>
        <v>0</v>
      </c>
      <c r="V47" s="160">
        <f>+'32200'!F47</f>
        <v>0</v>
      </c>
      <c r="W47" s="160">
        <f>+'32200'!G47</f>
        <v>0</v>
      </c>
      <c r="X47" s="154"/>
      <c r="Y47" s="159">
        <f>+'32300'!E47</f>
        <v>0</v>
      </c>
      <c r="Z47" s="160">
        <f>+'32300'!F47</f>
        <v>0</v>
      </c>
      <c r="AA47" s="160">
        <f>+'32300'!G47</f>
        <v>0</v>
      </c>
      <c r="AB47" s="154"/>
      <c r="AC47" s="159">
        <f>+'32400'!E47</f>
        <v>0</v>
      </c>
      <c r="AD47" s="160">
        <f>+'32400'!F47</f>
        <v>0</v>
      </c>
      <c r="AE47" s="160">
        <f>+'32400'!G47</f>
        <v>0</v>
      </c>
    </row>
    <row r="48" spans="2:31" x14ac:dyDescent="0.2">
      <c r="B48" s="94">
        <v>5430</v>
      </c>
      <c r="C48" s="49"/>
      <c r="D48" s="50" t="s">
        <v>73</v>
      </c>
      <c r="E48" s="159">
        <f t="shared" si="18"/>
        <v>0</v>
      </c>
      <c r="F48" s="160">
        <f t="shared" si="19"/>
        <v>0</v>
      </c>
      <c r="G48" s="160">
        <f t="shared" si="20"/>
        <v>0</v>
      </c>
      <c r="I48" s="159">
        <f>+'31120'!E48</f>
        <v>0</v>
      </c>
      <c r="J48" s="160">
        <f>+'31120'!F48</f>
        <v>0</v>
      </c>
      <c r="K48" s="160">
        <f>+'31120'!G48</f>
        <v>0</v>
      </c>
      <c r="M48" s="159">
        <f>+'31130'!E48</f>
        <v>0</v>
      </c>
      <c r="N48" s="160">
        <f>+'31130'!F48</f>
        <v>0</v>
      </c>
      <c r="O48" s="160">
        <f>+'31130'!G48</f>
        <v>0</v>
      </c>
      <c r="P48" s="154"/>
      <c r="Q48" s="159">
        <f>+'31200'!E48</f>
        <v>0</v>
      </c>
      <c r="R48" s="160">
        <f>+'31200'!F48</f>
        <v>0</v>
      </c>
      <c r="S48" s="160">
        <f>+'31200'!G48</f>
        <v>0</v>
      </c>
      <c r="T48" s="154"/>
      <c r="U48" s="159">
        <f>+'32200'!E48</f>
        <v>0</v>
      </c>
      <c r="V48" s="160">
        <f>+'32200'!F48</f>
        <v>0</v>
      </c>
      <c r="W48" s="160">
        <f>+'32200'!G48</f>
        <v>0</v>
      </c>
      <c r="X48" s="154"/>
      <c r="Y48" s="159">
        <f>+'32300'!E48</f>
        <v>0</v>
      </c>
      <c r="Z48" s="160">
        <f>+'32300'!F48</f>
        <v>0</v>
      </c>
      <c r="AA48" s="160">
        <f>+'32300'!G48</f>
        <v>0</v>
      </c>
      <c r="AB48" s="154"/>
      <c r="AC48" s="159">
        <f>+'32400'!E48</f>
        <v>0</v>
      </c>
      <c r="AD48" s="160">
        <f>+'32400'!F48</f>
        <v>0</v>
      </c>
      <c r="AE48" s="160">
        <f>+'32400'!G48</f>
        <v>0</v>
      </c>
    </row>
    <row r="49" spans="2:31" x14ac:dyDescent="0.2">
      <c r="B49" s="94">
        <v>5440</v>
      </c>
      <c r="C49" s="49"/>
      <c r="D49" s="50" t="s">
        <v>74</v>
      </c>
      <c r="E49" s="159">
        <f t="shared" si="18"/>
        <v>0</v>
      </c>
      <c r="F49" s="160">
        <f t="shared" si="19"/>
        <v>0</v>
      </c>
      <c r="G49" s="160">
        <f t="shared" si="20"/>
        <v>0</v>
      </c>
      <c r="I49" s="159">
        <f>+'31120'!E49</f>
        <v>0</v>
      </c>
      <c r="J49" s="160">
        <f>+'31120'!F49</f>
        <v>0</v>
      </c>
      <c r="K49" s="160">
        <f>+'31120'!G49</f>
        <v>0</v>
      </c>
      <c r="M49" s="159">
        <f>+'31130'!E49</f>
        <v>0</v>
      </c>
      <c r="N49" s="160">
        <f>+'31130'!F49</f>
        <v>0</v>
      </c>
      <c r="O49" s="160">
        <f>+'31130'!G49</f>
        <v>0</v>
      </c>
      <c r="P49" s="154"/>
      <c r="Q49" s="159">
        <f>+'31200'!E49</f>
        <v>0</v>
      </c>
      <c r="R49" s="160">
        <f>+'31200'!F49</f>
        <v>0</v>
      </c>
      <c r="S49" s="160">
        <f>+'31200'!G49</f>
        <v>0</v>
      </c>
      <c r="T49" s="154"/>
      <c r="U49" s="159">
        <f>+'32200'!E49</f>
        <v>0</v>
      </c>
      <c r="V49" s="160">
        <f>+'32200'!F49</f>
        <v>0</v>
      </c>
      <c r="W49" s="160">
        <f>+'32200'!G49</f>
        <v>0</v>
      </c>
      <c r="X49" s="154"/>
      <c r="Y49" s="159">
        <f>+'32300'!E49</f>
        <v>0</v>
      </c>
      <c r="Z49" s="160">
        <f>+'32300'!F49</f>
        <v>0</v>
      </c>
      <c r="AA49" s="160">
        <f>+'32300'!G49</f>
        <v>0</v>
      </c>
      <c r="AB49" s="154"/>
      <c r="AC49" s="159">
        <f>+'32400'!E49</f>
        <v>0</v>
      </c>
      <c r="AD49" s="160">
        <f>+'32400'!F49</f>
        <v>0</v>
      </c>
      <c r="AE49" s="160">
        <f>+'32400'!G49</f>
        <v>0</v>
      </c>
    </row>
    <row r="50" spans="2:31" x14ac:dyDescent="0.2">
      <c r="B50" s="94">
        <v>5450</v>
      </c>
      <c r="C50" s="49"/>
      <c r="D50" s="50" t="s">
        <v>75</v>
      </c>
      <c r="E50" s="159">
        <f t="shared" si="18"/>
        <v>0</v>
      </c>
      <c r="F50" s="160">
        <f t="shared" si="19"/>
        <v>0</v>
      </c>
      <c r="G50" s="160">
        <f t="shared" si="20"/>
        <v>0</v>
      </c>
      <c r="I50" s="159">
        <f>+'31120'!E50</f>
        <v>0</v>
      </c>
      <c r="J50" s="160">
        <f>+'31120'!F50</f>
        <v>0</v>
      </c>
      <c r="K50" s="160">
        <f>+'31120'!G50</f>
        <v>0</v>
      </c>
      <c r="M50" s="159">
        <f>+'31130'!E50</f>
        <v>0</v>
      </c>
      <c r="N50" s="160">
        <f>+'31130'!F50</f>
        <v>0</v>
      </c>
      <c r="O50" s="160">
        <f>+'31130'!G50</f>
        <v>0</v>
      </c>
      <c r="P50" s="154"/>
      <c r="Q50" s="159">
        <f>+'31200'!E50</f>
        <v>0</v>
      </c>
      <c r="R50" s="160">
        <f>+'31200'!F50</f>
        <v>0</v>
      </c>
      <c r="S50" s="160">
        <f>+'31200'!G50</f>
        <v>0</v>
      </c>
      <c r="T50" s="154"/>
      <c r="U50" s="159">
        <f>+'32200'!E50</f>
        <v>0</v>
      </c>
      <c r="V50" s="160">
        <f>+'32200'!F50</f>
        <v>0</v>
      </c>
      <c r="W50" s="160">
        <f>+'32200'!G50</f>
        <v>0</v>
      </c>
      <c r="X50" s="154"/>
      <c r="Y50" s="159">
        <f>+'32300'!E50</f>
        <v>0</v>
      </c>
      <c r="Z50" s="160">
        <f>+'32300'!F50</f>
        <v>0</v>
      </c>
      <c r="AA50" s="160">
        <f>+'32300'!G50</f>
        <v>0</v>
      </c>
      <c r="AB50" s="154"/>
      <c r="AC50" s="159">
        <f>+'32400'!E50</f>
        <v>0</v>
      </c>
      <c r="AD50" s="160">
        <f>+'32400'!F50</f>
        <v>0</v>
      </c>
      <c r="AE50" s="160">
        <f>+'32400'!G50</f>
        <v>0</v>
      </c>
    </row>
    <row r="51" spans="2:31" x14ac:dyDescent="0.2">
      <c r="B51" s="94">
        <v>5500</v>
      </c>
      <c r="C51" s="36" t="s">
        <v>76</v>
      </c>
      <c r="D51" s="21"/>
      <c r="E51" s="157">
        <f>SUM(E52:E57)</f>
        <v>856467954.48999977</v>
      </c>
      <c r="F51" s="158">
        <f>SUM(F52:F57)</f>
        <v>848219603.56000006</v>
      </c>
      <c r="G51" s="158">
        <f>SUM(G52:G57)</f>
        <v>727435447.23000026</v>
      </c>
      <c r="I51" s="157">
        <f>+'31120'!E51</f>
        <v>856467954.48999977</v>
      </c>
      <c r="J51" s="158">
        <f>+'31120'!F51</f>
        <v>848219603.56000006</v>
      </c>
      <c r="K51" s="158">
        <f>+'31120'!G51</f>
        <v>727435447.23000026</v>
      </c>
      <c r="M51" s="157">
        <f>+'31130'!E51</f>
        <v>0</v>
      </c>
      <c r="N51" s="158">
        <f>+'31130'!F51</f>
        <v>0</v>
      </c>
      <c r="O51" s="158">
        <f>+'31130'!G51</f>
        <v>0</v>
      </c>
      <c r="P51" s="154"/>
      <c r="Q51" s="157">
        <f>+'31200'!E51</f>
        <v>0</v>
      </c>
      <c r="R51" s="158">
        <f>+'31200'!F51</f>
        <v>0</v>
      </c>
      <c r="S51" s="158">
        <f>+'31200'!G51</f>
        <v>0</v>
      </c>
      <c r="T51" s="154"/>
      <c r="U51" s="157">
        <f>+'32200'!E51</f>
        <v>0</v>
      </c>
      <c r="V51" s="158">
        <f>+'32200'!F51</f>
        <v>0</v>
      </c>
      <c r="W51" s="158">
        <f>+'32200'!G51</f>
        <v>0</v>
      </c>
      <c r="X51" s="154"/>
      <c r="Y51" s="157">
        <f>+'32300'!E51</f>
        <v>0</v>
      </c>
      <c r="Z51" s="158">
        <f>+'32300'!F51</f>
        <v>0</v>
      </c>
      <c r="AA51" s="158">
        <f>+'32300'!G51</f>
        <v>0</v>
      </c>
      <c r="AB51" s="154"/>
      <c r="AC51" s="157">
        <f>+'32400'!E51</f>
        <v>0</v>
      </c>
      <c r="AD51" s="158">
        <f>+'32400'!F51</f>
        <v>0</v>
      </c>
      <c r="AE51" s="158">
        <f>+'32400'!G51</f>
        <v>0</v>
      </c>
    </row>
    <row r="52" spans="2:31" x14ac:dyDescent="0.2">
      <c r="B52" s="94">
        <v>5510</v>
      </c>
      <c r="C52" s="49"/>
      <c r="D52" s="50" t="s">
        <v>77</v>
      </c>
      <c r="E52" s="159">
        <f t="shared" ref="E52:E57" si="21">+I52+M52+Q52+U52+Y52+AC52</f>
        <v>819978419.55999982</v>
      </c>
      <c r="F52" s="160">
        <f t="shared" ref="F52:F57" si="22">+J52+N52+R52+V52+Z52+AD52</f>
        <v>825787088.75</v>
      </c>
      <c r="G52" s="160">
        <f t="shared" ref="G52:G57" si="23">+K52+O52+S52+W52+AA52+AE52</f>
        <v>702964111.38000023</v>
      </c>
      <c r="I52" s="159">
        <f>+'31120'!E52</f>
        <v>819978419.55999982</v>
      </c>
      <c r="J52" s="160">
        <f>+'31120'!F52</f>
        <v>825787088.75</v>
      </c>
      <c r="K52" s="160">
        <f>+'31120'!G52</f>
        <v>702964111.38000023</v>
      </c>
      <c r="M52" s="159">
        <f>+'31130'!E52</f>
        <v>0</v>
      </c>
      <c r="N52" s="160">
        <f>+'31130'!F52</f>
        <v>0</v>
      </c>
      <c r="O52" s="160">
        <f>+'31130'!G52</f>
        <v>0</v>
      </c>
      <c r="P52" s="154"/>
      <c r="Q52" s="159">
        <f>+'31200'!E52</f>
        <v>0</v>
      </c>
      <c r="R52" s="160">
        <f>+'31200'!F52</f>
        <v>0</v>
      </c>
      <c r="S52" s="160">
        <f>+'31200'!G52</f>
        <v>0</v>
      </c>
      <c r="T52" s="154"/>
      <c r="U52" s="159">
        <f>+'32200'!E52</f>
        <v>0</v>
      </c>
      <c r="V52" s="160">
        <f>+'32200'!F52</f>
        <v>0</v>
      </c>
      <c r="W52" s="160">
        <f>+'32200'!G52</f>
        <v>0</v>
      </c>
      <c r="X52" s="154"/>
      <c r="Y52" s="159">
        <f>+'32300'!E52</f>
        <v>0</v>
      </c>
      <c r="Z52" s="160">
        <f>+'32300'!F52</f>
        <v>0</v>
      </c>
      <c r="AA52" s="160">
        <f>+'32300'!G52</f>
        <v>0</v>
      </c>
      <c r="AB52" s="154"/>
      <c r="AC52" s="159">
        <f>+'32400'!E52</f>
        <v>0</v>
      </c>
      <c r="AD52" s="160">
        <f>+'32400'!F52</f>
        <v>0</v>
      </c>
      <c r="AE52" s="160">
        <f>+'32400'!G52</f>
        <v>0</v>
      </c>
    </row>
    <row r="53" spans="2:31" x14ac:dyDescent="0.2">
      <c r="B53" s="94">
        <v>5520</v>
      </c>
      <c r="C53" s="49"/>
      <c r="D53" s="50" t="s">
        <v>78</v>
      </c>
      <c r="E53" s="159">
        <f t="shared" si="21"/>
        <v>0</v>
      </c>
      <c r="F53" s="160">
        <f t="shared" si="22"/>
        <v>0</v>
      </c>
      <c r="G53" s="160">
        <f t="shared" si="23"/>
        <v>0</v>
      </c>
      <c r="I53" s="159">
        <f>+'31120'!E53</f>
        <v>0</v>
      </c>
      <c r="J53" s="160">
        <f>+'31120'!F53</f>
        <v>0</v>
      </c>
      <c r="K53" s="160">
        <f>+'31120'!G53</f>
        <v>0</v>
      </c>
      <c r="M53" s="159">
        <f>+'31130'!E53</f>
        <v>0</v>
      </c>
      <c r="N53" s="160">
        <f>+'31130'!F53</f>
        <v>0</v>
      </c>
      <c r="O53" s="160">
        <f>+'31130'!G53</f>
        <v>0</v>
      </c>
      <c r="P53" s="154"/>
      <c r="Q53" s="159">
        <f>+'31200'!E53</f>
        <v>0</v>
      </c>
      <c r="R53" s="160">
        <f>+'31200'!F53</f>
        <v>0</v>
      </c>
      <c r="S53" s="160">
        <f>+'31200'!G53</f>
        <v>0</v>
      </c>
      <c r="T53" s="154"/>
      <c r="U53" s="159">
        <f>+'32200'!E53</f>
        <v>0</v>
      </c>
      <c r="V53" s="160">
        <f>+'32200'!F53</f>
        <v>0</v>
      </c>
      <c r="W53" s="160">
        <f>+'32200'!G53</f>
        <v>0</v>
      </c>
      <c r="X53" s="154"/>
      <c r="Y53" s="159">
        <f>+'32300'!E53</f>
        <v>0</v>
      </c>
      <c r="Z53" s="160">
        <f>+'32300'!F53</f>
        <v>0</v>
      </c>
      <c r="AA53" s="160">
        <f>+'32300'!G53</f>
        <v>0</v>
      </c>
      <c r="AB53" s="154"/>
      <c r="AC53" s="159">
        <f>+'32400'!E53</f>
        <v>0</v>
      </c>
      <c r="AD53" s="160">
        <f>+'32400'!F53</f>
        <v>0</v>
      </c>
      <c r="AE53" s="160">
        <f>+'32400'!G53</f>
        <v>0</v>
      </c>
    </row>
    <row r="54" spans="2:31" x14ac:dyDescent="0.2">
      <c r="B54" s="94">
        <v>5530</v>
      </c>
      <c r="C54" s="49"/>
      <c r="D54" s="50" t="s">
        <v>79</v>
      </c>
      <c r="E54" s="159">
        <f t="shared" si="21"/>
        <v>26711774.759999998</v>
      </c>
      <c r="F54" s="160">
        <f t="shared" si="22"/>
        <v>17096693.940000001</v>
      </c>
      <c r="G54" s="160">
        <f t="shared" si="23"/>
        <v>16785738.109999999</v>
      </c>
      <c r="I54" s="159">
        <f>+'31120'!E54</f>
        <v>26711774.759999998</v>
      </c>
      <c r="J54" s="160">
        <f>+'31120'!F54</f>
        <v>17096693.940000001</v>
      </c>
      <c r="K54" s="160">
        <f>+'31120'!G54</f>
        <v>16785738.109999999</v>
      </c>
      <c r="M54" s="159">
        <f>+'31130'!E54</f>
        <v>0</v>
      </c>
      <c r="N54" s="160">
        <f>+'31130'!F54</f>
        <v>0</v>
      </c>
      <c r="O54" s="160">
        <f>+'31130'!G54</f>
        <v>0</v>
      </c>
      <c r="P54" s="154"/>
      <c r="Q54" s="159">
        <f>+'31200'!E54</f>
        <v>0</v>
      </c>
      <c r="R54" s="160">
        <f>+'31200'!F54</f>
        <v>0</v>
      </c>
      <c r="S54" s="160">
        <f>+'31200'!G54</f>
        <v>0</v>
      </c>
      <c r="T54" s="154"/>
      <c r="U54" s="159">
        <f>+'32200'!E54</f>
        <v>0</v>
      </c>
      <c r="V54" s="160">
        <f>+'32200'!F54</f>
        <v>0</v>
      </c>
      <c r="W54" s="160">
        <f>+'32200'!G54</f>
        <v>0</v>
      </c>
      <c r="X54" s="154"/>
      <c r="Y54" s="159">
        <f>+'32300'!E54</f>
        <v>0</v>
      </c>
      <c r="Z54" s="160">
        <f>+'32300'!F54</f>
        <v>0</v>
      </c>
      <c r="AA54" s="160">
        <f>+'32300'!G54</f>
        <v>0</v>
      </c>
      <c r="AB54" s="154"/>
      <c r="AC54" s="159">
        <f>+'32400'!E54</f>
        <v>0</v>
      </c>
      <c r="AD54" s="160">
        <f>+'32400'!F54</f>
        <v>0</v>
      </c>
      <c r="AE54" s="160">
        <f>+'32400'!G54</f>
        <v>0</v>
      </c>
    </row>
    <row r="55" spans="2:31" x14ac:dyDescent="0.2">
      <c r="B55" s="94">
        <v>5540</v>
      </c>
      <c r="C55" s="49"/>
      <c r="D55" s="50" t="s">
        <v>80</v>
      </c>
      <c r="E55" s="159">
        <f t="shared" si="21"/>
        <v>0</v>
      </c>
      <c r="F55" s="160">
        <f t="shared" si="22"/>
        <v>0</v>
      </c>
      <c r="G55" s="160">
        <f t="shared" si="23"/>
        <v>0</v>
      </c>
      <c r="I55" s="159">
        <f>+'31120'!E55</f>
        <v>0</v>
      </c>
      <c r="J55" s="160">
        <f>+'31120'!F55</f>
        <v>0</v>
      </c>
      <c r="K55" s="160">
        <f>+'31120'!G55</f>
        <v>0</v>
      </c>
      <c r="M55" s="159">
        <f>+'31130'!E55</f>
        <v>0</v>
      </c>
      <c r="N55" s="160">
        <f>+'31130'!F55</f>
        <v>0</v>
      </c>
      <c r="O55" s="160">
        <f>+'31130'!G55</f>
        <v>0</v>
      </c>
      <c r="P55" s="154"/>
      <c r="Q55" s="159">
        <f>+'31200'!E55</f>
        <v>0</v>
      </c>
      <c r="R55" s="160">
        <f>+'31200'!F55</f>
        <v>0</v>
      </c>
      <c r="S55" s="160">
        <f>+'31200'!G55</f>
        <v>0</v>
      </c>
      <c r="T55" s="154"/>
      <c r="U55" s="159">
        <f>+'32200'!E55</f>
        <v>0</v>
      </c>
      <c r="V55" s="160">
        <f>+'32200'!F55</f>
        <v>0</v>
      </c>
      <c r="W55" s="160">
        <f>+'32200'!G55</f>
        <v>0</v>
      </c>
      <c r="X55" s="154"/>
      <c r="Y55" s="159">
        <f>+'32300'!E55</f>
        <v>0</v>
      </c>
      <c r="Z55" s="160">
        <f>+'32300'!F55</f>
        <v>0</v>
      </c>
      <c r="AA55" s="160">
        <f>+'32300'!G55</f>
        <v>0</v>
      </c>
      <c r="AB55" s="154"/>
      <c r="AC55" s="159">
        <f>+'32400'!E55</f>
        <v>0</v>
      </c>
      <c r="AD55" s="160">
        <f>+'32400'!F55</f>
        <v>0</v>
      </c>
      <c r="AE55" s="160">
        <f>+'32400'!G55</f>
        <v>0</v>
      </c>
    </row>
    <row r="56" spans="2:31" x14ac:dyDescent="0.2">
      <c r="B56" s="94">
        <v>5550</v>
      </c>
      <c r="C56" s="49"/>
      <c r="D56" s="50" t="s">
        <v>81</v>
      </c>
      <c r="E56" s="159">
        <f t="shared" si="21"/>
        <v>0</v>
      </c>
      <c r="F56" s="160">
        <f t="shared" si="22"/>
        <v>0</v>
      </c>
      <c r="G56" s="160">
        <f t="shared" si="23"/>
        <v>0</v>
      </c>
      <c r="I56" s="159">
        <f>+'31120'!E56</f>
        <v>0</v>
      </c>
      <c r="J56" s="160">
        <f>+'31120'!F56</f>
        <v>0</v>
      </c>
      <c r="K56" s="160">
        <f>+'31120'!G56</f>
        <v>0</v>
      </c>
      <c r="M56" s="159">
        <f>+'31130'!E56</f>
        <v>0</v>
      </c>
      <c r="N56" s="160">
        <f>+'31130'!F56</f>
        <v>0</v>
      </c>
      <c r="O56" s="160">
        <f>+'31130'!G56</f>
        <v>0</v>
      </c>
      <c r="P56" s="154"/>
      <c r="Q56" s="159">
        <f>+'31200'!E56</f>
        <v>0</v>
      </c>
      <c r="R56" s="160">
        <f>+'31200'!F56</f>
        <v>0</v>
      </c>
      <c r="S56" s="160">
        <f>+'31200'!G56</f>
        <v>0</v>
      </c>
      <c r="T56" s="154"/>
      <c r="U56" s="159">
        <f>+'32200'!E56</f>
        <v>0</v>
      </c>
      <c r="V56" s="160">
        <f>+'32200'!F56</f>
        <v>0</v>
      </c>
      <c r="W56" s="160">
        <f>+'32200'!G56</f>
        <v>0</v>
      </c>
      <c r="X56" s="154"/>
      <c r="Y56" s="159">
        <f>+'32300'!E56</f>
        <v>0</v>
      </c>
      <c r="Z56" s="160">
        <f>+'32300'!F56</f>
        <v>0</v>
      </c>
      <c r="AA56" s="160">
        <f>+'32300'!G56</f>
        <v>0</v>
      </c>
      <c r="AB56" s="154"/>
      <c r="AC56" s="159">
        <f>+'32400'!E56</f>
        <v>0</v>
      </c>
      <c r="AD56" s="160">
        <f>+'32400'!F56</f>
        <v>0</v>
      </c>
      <c r="AE56" s="160">
        <f>+'32400'!G56</f>
        <v>0</v>
      </c>
    </row>
    <row r="57" spans="2:31" x14ac:dyDescent="0.2">
      <c r="B57" s="94">
        <v>5590</v>
      </c>
      <c r="C57" s="49"/>
      <c r="D57" s="50" t="s">
        <v>82</v>
      </c>
      <c r="E57" s="159">
        <f t="shared" si="21"/>
        <v>9777760.1699999999</v>
      </c>
      <c r="F57" s="160">
        <f t="shared" si="22"/>
        <v>5335820.87</v>
      </c>
      <c r="G57" s="160">
        <f t="shared" si="23"/>
        <v>7685597.7400000002</v>
      </c>
      <c r="I57" s="159">
        <f>+'31120'!E57</f>
        <v>9777760.1699999999</v>
      </c>
      <c r="J57" s="160">
        <f>+'31120'!F57</f>
        <v>5335820.87</v>
      </c>
      <c r="K57" s="160">
        <f>+'31120'!G57</f>
        <v>7685597.7400000002</v>
      </c>
      <c r="M57" s="159">
        <f>+'31130'!E57</f>
        <v>0</v>
      </c>
      <c r="N57" s="160">
        <f>+'31130'!F57</f>
        <v>0</v>
      </c>
      <c r="O57" s="160">
        <f>+'31130'!G57</f>
        <v>0</v>
      </c>
      <c r="P57" s="154"/>
      <c r="Q57" s="159">
        <f>+'31200'!E57</f>
        <v>0</v>
      </c>
      <c r="R57" s="160">
        <f>+'31200'!F57</f>
        <v>0</v>
      </c>
      <c r="S57" s="160">
        <f>+'31200'!G57</f>
        <v>0</v>
      </c>
      <c r="T57" s="154"/>
      <c r="U57" s="159">
        <f>+'32200'!E57</f>
        <v>0</v>
      </c>
      <c r="V57" s="160">
        <f>+'32200'!F57</f>
        <v>0</v>
      </c>
      <c r="W57" s="160">
        <f>+'32200'!G57</f>
        <v>0</v>
      </c>
      <c r="X57" s="154"/>
      <c r="Y57" s="159">
        <f>+'32300'!E57</f>
        <v>0</v>
      </c>
      <c r="Z57" s="160">
        <f>+'32300'!F57</f>
        <v>0</v>
      </c>
      <c r="AA57" s="160">
        <f>+'32300'!G57</f>
        <v>0</v>
      </c>
      <c r="AB57" s="154"/>
      <c r="AC57" s="159">
        <f>+'32400'!E57</f>
        <v>0</v>
      </c>
      <c r="AD57" s="160">
        <f>+'32400'!F57</f>
        <v>0</v>
      </c>
      <c r="AE57" s="160">
        <f>+'32400'!G57</f>
        <v>0</v>
      </c>
    </row>
    <row r="58" spans="2:31" x14ac:dyDescent="0.2">
      <c r="B58" s="94">
        <v>5600</v>
      </c>
      <c r="C58" s="36" t="s">
        <v>83</v>
      </c>
      <c r="D58" s="21"/>
      <c r="E58" s="157">
        <f>SUM(E59)</f>
        <v>22738919.879999999</v>
      </c>
      <c r="F58" s="158">
        <f>SUM(F59)</f>
        <v>23233939.609999999</v>
      </c>
      <c r="G58" s="158">
        <f>SUM(G59)</f>
        <v>19759061.400000002</v>
      </c>
      <c r="I58" s="157">
        <f>+'31120'!E58</f>
        <v>22738919.879999999</v>
      </c>
      <c r="J58" s="158">
        <f>+'31120'!F58</f>
        <v>23233939.609999999</v>
      </c>
      <c r="K58" s="158">
        <f>+'31120'!G58</f>
        <v>19759061.400000002</v>
      </c>
      <c r="M58" s="157">
        <f>+'31130'!E58</f>
        <v>0</v>
      </c>
      <c r="N58" s="158">
        <f>+'31130'!F58</f>
        <v>0</v>
      </c>
      <c r="O58" s="158">
        <f>+'31130'!G58</f>
        <v>0</v>
      </c>
      <c r="P58" s="154"/>
      <c r="Q58" s="157">
        <f>+'31200'!E58</f>
        <v>0</v>
      </c>
      <c r="R58" s="158">
        <f>+'31200'!F58</f>
        <v>0</v>
      </c>
      <c r="S58" s="158">
        <f>+'31200'!G58</f>
        <v>0</v>
      </c>
      <c r="T58" s="154"/>
      <c r="U58" s="157">
        <f>+'32200'!E58</f>
        <v>0</v>
      </c>
      <c r="V58" s="158">
        <f>+'32200'!F58</f>
        <v>0</v>
      </c>
      <c r="W58" s="158">
        <f>+'32200'!G58</f>
        <v>0</v>
      </c>
      <c r="X58" s="154"/>
      <c r="Y58" s="157">
        <f>+'32300'!E58</f>
        <v>0</v>
      </c>
      <c r="Z58" s="158">
        <f>+'32300'!F58</f>
        <v>0</v>
      </c>
      <c r="AA58" s="158">
        <f>+'32300'!G58</f>
        <v>0</v>
      </c>
      <c r="AB58" s="154"/>
      <c r="AC58" s="157">
        <f>+'32400'!E58</f>
        <v>0</v>
      </c>
      <c r="AD58" s="158">
        <f>+'32400'!F58</f>
        <v>0</v>
      </c>
      <c r="AE58" s="158">
        <f>+'32400'!G58</f>
        <v>0</v>
      </c>
    </row>
    <row r="59" spans="2:31" x14ac:dyDescent="0.2">
      <c r="B59" s="94">
        <v>5610</v>
      </c>
      <c r="C59" s="49"/>
      <c r="D59" s="50" t="s">
        <v>84</v>
      </c>
      <c r="E59" s="159">
        <f t="shared" ref="E59:G59" si="24">+I59+M59+Q59+U59+Y59+AC59</f>
        <v>22738919.879999999</v>
      </c>
      <c r="F59" s="160">
        <f t="shared" si="24"/>
        <v>23233939.609999999</v>
      </c>
      <c r="G59" s="160">
        <f t="shared" si="24"/>
        <v>19759061.400000002</v>
      </c>
      <c r="I59" s="159">
        <f>+'31120'!E59</f>
        <v>22738919.879999999</v>
      </c>
      <c r="J59" s="160">
        <f>+'31120'!F59</f>
        <v>23233939.609999999</v>
      </c>
      <c r="K59" s="160">
        <f>+'31120'!G59</f>
        <v>19759061.400000002</v>
      </c>
      <c r="M59" s="159">
        <f>+'31130'!E59</f>
        <v>0</v>
      </c>
      <c r="N59" s="160">
        <f>+'31130'!F59</f>
        <v>0</v>
      </c>
      <c r="O59" s="160">
        <f>+'31130'!G59</f>
        <v>0</v>
      </c>
      <c r="P59" s="154"/>
      <c r="Q59" s="159">
        <f>+'31200'!E59</f>
        <v>0</v>
      </c>
      <c r="R59" s="160">
        <f>+'31200'!F59</f>
        <v>0</v>
      </c>
      <c r="S59" s="160">
        <f>+'31200'!G59</f>
        <v>0</v>
      </c>
      <c r="T59" s="154"/>
      <c r="U59" s="159">
        <f>+'32200'!E59</f>
        <v>0</v>
      </c>
      <c r="V59" s="160">
        <f>+'32200'!F59</f>
        <v>0</v>
      </c>
      <c r="W59" s="160">
        <f>+'32200'!G59</f>
        <v>0</v>
      </c>
      <c r="X59" s="154"/>
      <c r="Y59" s="159">
        <f>+'32300'!E59</f>
        <v>0</v>
      </c>
      <c r="Z59" s="160">
        <f>+'32300'!F59</f>
        <v>0</v>
      </c>
      <c r="AA59" s="160">
        <f>+'32300'!G59</f>
        <v>0</v>
      </c>
      <c r="AB59" s="154"/>
      <c r="AC59" s="159">
        <f>+'32400'!E59</f>
        <v>0</v>
      </c>
      <c r="AD59" s="160">
        <f>+'32400'!F59</f>
        <v>0</v>
      </c>
      <c r="AE59" s="160">
        <f>+'32400'!G59</f>
        <v>0</v>
      </c>
    </row>
    <row r="60" spans="2:31" x14ac:dyDescent="0.2">
      <c r="B60" s="94"/>
      <c r="C60" s="80"/>
      <c r="D60" s="81"/>
      <c r="E60" s="163"/>
      <c r="F60" s="164"/>
      <c r="G60" s="164"/>
      <c r="I60" s="163"/>
      <c r="J60" s="164"/>
      <c r="K60" s="164"/>
      <c r="M60" s="163"/>
      <c r="N60" s="164"/>
      <c r="O60" s="164"/>
      <c r="P60" s="154"/>
      <c r="Q60" s="163"/>
      <c r="R60" s="164"/>
      <c r="S60" s="164"/>
      <c r="T60" s="154"/>
      <c r="U60" s="163"/>
      <c r="V60" s="164"/>
      <c r="W60" s="164"/>
      <c r="X60" s="154"/>
      <c r="Y60" s="163"/>
      <c r="Z60" s="164"/>
      <c r="AA60" s="164"/>
      <c r="AB60" s="154"/>
      <c r="AC60" s="163"/>
      <c r="AD60" s="164"/>
      <c r="AE60" s="164"/>
    </row>
    <row r="61" spans="2:31" x14ac:dyDescent="0.2">
      <c r="B61" s="94">
        <v>5000</v>
      </c>
      <c r="C61" s="58" t="s">
        <v>85</v>
      </c>
      <c r="D61" s="59"/>
      <c r="E61" s="161">
        <f>+E27+E31+E41+E45+E51+E58</f>
        <v>4433089035.3679991</v>
      </c>
      <c r="F61" s="162">
        <f>+F27+F31+F41+F45+F51+F58</f>
        <v>3942920209.1459994</v>
      </c>
      <c r="G61" s="162">
        <f>+G27+G31+G41+G45+G51+G58</f>
        <v>3445325628.9699998</v>
      </c>
      <c r="I61" s="161">
        <f>+'31120'!E61</f>
        <v>4433089035.3679991</v>
      </c>
      <c r="J61" s="162">
        <f>+'31120'!F61</f>
        <v>3942920209.1459994</v>
      </c>
      <c r="K61" s="162">
        <f>+'31120'!G61</f>
        <v>3445325628.9699998</v>
      </c>
      <c r="M61" s="161">
        <f>+'31130'!E61</f>
        <v>0</v>
      </c>
      <c r="N61" s="162">
        <f>+'31130'!F61</f>
        <v>0</v>
      </c>
      <c r="O61" s="162">
        <f>+'31130'!G61</f>
        <v>0</v>
      </c>
      <c r="P61" s="154"/>
      <c r="Q61" s="161">
        <f>+'31200'!E61</f>
        <v>0</v>
      </c>
      <c r="R61" s="162">
        <f>+'31200'!F61</f>
        <v>0</v>
      </c>
      <c r="S61" s="162">
        <f>+'31200'!G61</f>
        <v>0</v>
      </c>
      <c r="T61" s="154"/>
      <c r="U61" s="161">
        <f>+'32200'!E61</f>
        <v>0</v>
      </c>
      <c r="V61" s="162">
        <f>+'32200'!F61</f>
        <v>0</v>
      </c>
      <c r="W61" s="162">
        <f>+'32200'!G61</f>
        <v>0</v>
      </c>
      <c r="X61" s="154"/>
      <c r="Y61" s="161">
        <f>+'32300'!E61</f>
        <v>0</v>
      </c>
      <c r="Z61" s="162">
        <f>+'32300'!F61</f>
        <v>0</v>
      </c>
      <c r="AA61" s="162">
        <f>+'32300'!G61</f>
        <v>0</v>
      </c>
      <c r="AB61" s="154"/>
      <c r="AC61" s="161">
        <f>+'32400'!E61</f>
        <v>0</v>
      </c>
      <c r="AD61" s="162">
        <f>+'32400'!F61</f>
        <v>0</v>
      </c>
      <c r="AE61" s="162">
        <f>+'32400'!G61</f>
        <v>0</v>
      </c>
    </row>
    <row r="62" spans="2:31" x14ac:dyDescent="0.2">
      <c r="B62" s="94"/>
      <c r="C62" s="80"/>
      <c r="D62" s="59"/>
      <c r="E62" s="163"/>
      <c r="F62" s="164"/>
      <c r="G62" s="164"/>
      <c r="I62" s="163"/>
      <c r="J62" s="164"/>
      <c r="K62" s="164"/>
      <c r="M62" s="163"/>
      <c r="N62" s="164"/>
      <c r="O62" s="164"/>
      <c r="P62" s="154"/>
      <c r="Q62" s="163"/>
      <c r="R62" s="164"/>
      <c r="S62" s="164"/>
      <c r="T62" s="154"/>
      <c r="U62" s="163"/>
      <c r="V62" s="164"/>
      <c r="W62" s="164"/>
      <c r="X62" s="154"/>
      <c r="Y62" s="163"/>
      <c r="Z62" s="164"/>
      <c r="AA62" s="164"/>
      <c r="AB62" s="154"/>
      <c r="AC62" s="163"/>
      <c r="AD62" s="164"/>
      <c r="AE62" s="164"/>
    </row>
    <row r="63" spans="2:31" x14ac:dyDescent="0.2">
      <c r="B63" s="94">
        <v>3210</v>
      </c>
      <c r="C63" s="20" t="s">
        <v>86</v>
      </c>
      <c r="D63" s="21"/>
      <c r="E63" s="157">
        <f>+E24-E61</f>
        <v>770298777.13200092</v>
      </c>
      <c r="F63" s="158">
        <f>+F24-F61</f>
        <v>1077681750.0740008</v>
      </c>
      <c r="G63" s="158">
        <f>+G24-G61</f>
        <v>610464920.39999962</v>
      </c>
      <c r="I63" s="157">
        <f>+'31120'!E63</f>
        <v>770298777.13200092</v>
      </c>
      <c r="J63" s="158">
        <f>+'31120'!F63</f>
        <v>1077681750.0740008</v>
      </c>
      <c r="K63" s="158">
        <f>+'31120'!G63</f>
        <v>610464920.39999962</v>
      </c>
      <c r="M63" s="157">
        <f>+'31130'!E63</f>
        <v>0</v>
      </c>
      <c r="N63" s="158">
        <f>+'31130'!F63</f>
        <v>0</v>
      </c>
      <c r="O63" s="158">
        <f>+'31130'!G63</f>
        <v>0</v>
      </c>
      <c r="P63" s="154"/>
      <c r="Q63" s="157">
        <f>+'31200'!E63</f>
        <v>0</v>
      </c>
      <c r="R63" s="158">
        <f>+'31200'!F63</f>
        <v>0</v>
      </c>
      <c r="S63" s="158">
        <f>+'31200'!G63</f>
        <v>0</v>
      </c>
      <c r="T63" s="154"/>
      <c r="U63" s="157">
        <f>+'32200'!E63</f>
        <v>0</v>
      </c>
      <c r="V63" s="158">
        <f>+'32200'!F63</f>
        <v>0</v>
      </c>
      <c r="W63" s="158">
        <f>+'32200'!G63</f>
        <v>0</v>
      </c>
      <c r="X63" s="154"/>
      <c r="Y63" s="157">
        <f>+'32300'!E63</f>
        <v>0</v>
      </c>
      <c r="Z63" s="158">
        <f>+'32300'!F63</f>
        <v>0</v>
      </c>
      <c r="AA63" s="158">
        <f>+'32300'!G63</f>
        <v>0</v>
      </c>
      <c r="AB63" s="154"/>
      <c r="AC63" s="157">
        <f>+'32400'!E63</f>
        <v>0</v>
      </c>
      <c r="AD63" s="158">
        <f>+'32400'!F63</f>
        <v>0</v>
      </c>
      <c r="AE63" s="158">
        <f>+'32400'!G63</f>
        <v>0</v>
      </c>
    </row>
    <row r="64" spans="2:31" x14ac:dyDescent="0.2">
      <c r="B64" s="94"/>
      <c r="C64" s="20"/>
      <c r="D64" s="21"/>
      <c r="E64" s="159"/>
      <c r="F64" s="160"/>
      <c r="G64" s="160"/>
      <c r="I64" s="159"/>
      <c r="J64" s="160"/>
      <c r="K64" s="160"/>
      <c r="M64" s="159"/>
      <c r="N64" s="160"/>
      <c r="O64" s="160"/>
      <c r="P64" s="154"/>
      <c r="Q64" s="159"/>
      <c r="R64" s="160"/>
      <c r="S64" s="160"/>
      <c r="T64" s="154"/>
      <c r="U64" s="159"/>
      <c r="V64" s="160"/>
      <c r="W64" s="160"/>
      <c r="X64" s="154"/>
      <c r="Y64" s="159"/>
      <c r="Z64" s="160"/>
      <c r="AA64" s="160"/>
      <c r="AB64" s="154"/>
      <c r="AC64" s="159"/>
      <c r="AD64" s="160"/>
      <c r="AE64" s="160"/>
    </row>
    <row r="65" spans="2:32" x14ac:dyDescent="0.2">
      <c r="B65" s="95"/>
      <c r="C65" s="74"/>
      <c r="D65" s="84"/>
      <c r="E65" s="165"/>
      <c r="F65" s="166"/>
      <c r="G65" s="166"/>
      <c r="I65" s="165"/>
      <c r="J65" s="166"/>
      <c r="K65" s="166"/>
      <c r="M65" s="165"/>
      <c r="N65" s="166"/>
      <c r="O65" s="166"/>
      <c r="P65" s="154"/>
      <c r="Q65" s="165"/>
      <c r="R65" s="166"/>
      <c r="S65" s="166"/>
      <c r="T65" s="154"/>
      <c r="U65" s="165"/>
      <c r="V65" s="166"/>
      <c r="W65" s="166"/>
      <c r="X65" s="154"/>
      <c r="Y65" s="165"/>
      <c r="Z65" s="166"/>
      <c r="AA65" s="166"/>
      <c r="AB65" s="154"/>
      <c r="AC65" s="165"/>
      <c r="AD65" s="166"/>
      <c r="AE65" s="166"/>
    </row>
    <row r="67" spans="2:32" ht="14.45" customHeight="1" x14ac:dyDescent="0.2">
      <c r="B67" s="326" t="str">
        <f>+B1</f>
        <v>Sector Paramunicipal</v>
      </c>
      <c r="C67" s="327"/>
      <c r="D67" s="327"/>
      <c r="E67" s="327"/>
      <c r="F67" s="327"/>
      <c r="G67" s="328"/>
      <c r="I67" s="329" t="str">
        <f>+I1</f>
        <v>3.1.1.2.0 Entidades Paraestatales y Fideicomisos No Empresariales y No Financieros</v>
      </c>
      <c r="J67" s="330"/>
      <c r="K67" s="330"/>
      <c r="M67" s="329" t="str">
        <f>+M1</f>
        <v>3.1.1.3.0 Instituciones Públicas de Seguridad Social</v>
      </c>
      <c r="N67" s="330"/>
      <c r="O67" s="330"/>
      <c r="Q67" s="329" t="str">
        <f>+Q1</f>
        <v>3.1.2.0.0  Entidades Paramunicipales Empresariales No Financieras Con Participacion Estatal Mayoritaria</v>
      </c>
      <c r="R67" s="330"/>
      <c r="S67" s="330"/>
      <c r="U67" s="326" t="str">
        <f>+U1</f>
        <v>3.2.2.0.0 Entidades Paramunicipales Empresariales Financieras Monetarias Con Participacion Estatal Mayoritaria</v>
      </c>
      <c r="V67" s="327"/>
      <c r="W67" s="328"/>
      <c r="Y67" s="326" t="str">
        <f>+Y1</f>
        <v>3.2.3.0.0 Entidades Paraestatales Empresariales Financieras No Monetarias Con Participacion Estatal Mayoritaria</v>
      </c>
      <c r="Z67" s="327"/>
      <c r="AA67" s="328"/>
      <c r="AC67" s="326" t="str">
        <f>+AC1</f>
        <v>3.2.4.0.0 Fideicomisos Financieros Publicos Con Participacion Estatal Mayoritaria Participacion Estatal Mayoritaria</v>
      </c>
      <c r="AD67" s="327"/>
      <c r="AE67" s="328"/>
    </row>
    <row r="68" spans="2:32" x14ac:dyDescent="0.2">
      <c r="B68" s="329" t="s">
        <v>87</v>
      </c>
      <c r="C68" s="330"/>
      <c r="D68" s="330"/>
      <c r="E68" s="330"/>
      <c r="F68" s="330"/>
      <c r="G68" s="331"/>
      <c r="I68" s="329"/>
      <c r="J68" s="330"/>
      <c r="K68" s="330"/>
      <c r="M68" s="329"/>
      <c r="N68" s="330"/>
      <c r="O68" s="330"/>
      <c r="Q68" s="329"/>
      <c r="R68" s="330"/>
      <c r="S68" s="330"/>
      <c r="U68" s="329"/>
      <c r="V68" s="330"/>
      <c r="W68" s="331"/>
      <c r="Y68" s="329"/>
      <c r="Z68" s="330"/>
      <c r="AA68" s="331"/>
      <c r="AC68" s="329"/>
      <c r="AD68" s="330"/>
      <c r="AE68" s="331"/>
    </row>
    <row r="69" spans="2:32" x14ac:dyDescent="0.2">
      <c r="B69" s="332" t="s">
        <v>207</v>
      </c>
      <c r="C69" s="333"/>
      <c r="D69" s="333"/>
      <c r="E69" s="333"/>
      <c r="F69" s="333"/>
      <c r="G69" s="334"/>
      <c r="I69" s="332"/>
      <c r="J69" s="333"/>
      <c r="K69" s="333"/>
      <c r="M69" s="332"/>
      <c r="N69" s="333"/>
      <c r="O69" s="333"/>
      <c r="Q69" s="332"/>
      <c r="R69" s="333"/>
      <c r="S69" s="333"/>
      <c r="U69" s="332"/>
      <c r="V69" s="333"/>
      <c r="W69" s="334"/>
      <c r="Y69" s="332"/>
      <c r="Z69" s="333"/>
      <c r="AA69" s="334"/>
      <c r="AC69" s="332"/>
      <c r="AD69" s="333"/>
      <c r="AE69" s="334"/>
    </row>
    <row r="70" spans="2:32" x14ac:dyDescent="0.2">
      <c r="B70" s="93"/>
      <c r="C70" s="10"/>
      <c r="D70" s="11"/>
      <c r="E70" s="102">
        <v>2024</v>
      </c>
      <c r="F70" s="7">
        <v>2023</v>
      </c>
      <c r="G70" s="7">
        <v>2022</v>
      </c>
      <c r="I70" s="102">
        <v>2024</v>
      </c>
      <c r="J70" s="7">
        <v>2023</v>
      </c>
      <c r="K70" s="7">
        <v>2022</v>
      </c>
      <c r="M70" s="102">
        <v>2024</v>
      </c>
      <c r="N70" s="7">
        <v>2023</v>
      </c>
      <c r="O70" s="7">
        <v>2022</v>
      </c>
      <c r="Q70" s="102">
        <v>2024</v>
      </c>
      <c r="R70" s="7">
        <v>2023</v>
      </c>
      <c r="S70" s="7">
        <v>2022</v>
      </c>
      <c r="U70" s="102">
        <v>2024</v>
      </c>
      <c r="V70" s="7">
        <v>2023</v>
      </c>
      <c r="W70" s="7">
        <v>2022</v>
      </c>
      <c r="Y70" s="102">
        <v>2024</v>
      </c>
      <c r="Z70" s="7">
        <v>2023</v>
      </c>
      <c r="AA70" s="7">
        <v>2022</v>
      </c>
      <c r="AC70" s="102">
        <v>2024</v>
      </c>
      <c r="AD70" s="7">
        <v>2023</v>
      </c>
      <c r="AE70" s="7">
        <v>2022</v>
      </c>
    </row>
    <row r="71" spans="2:32" x14ac:dyDescent="0.2">
      <c r="B71" s="94"/>
      <c r="C71" s="36" t="s">
        <v>88</v>
      </c>
      <c r="E71" s="107"/>
      <c r="F71" s="100"/>
      <c r="G71" s="94"/>
      <c r="I71" s="107"/>
      <c r="J71" s="100"/>
      <c r="K71" s="94"/>
      <c r="M71" s="107"/>
      <c r="N71" s="100"/>
      <c r="O71" s="94"/>
      <c r="Q71" s="107"/>
      <c r="R71" s="100"/>
      <c r="S71" s="94"/>
      <c r="U71" s="107"/>
      <c r="V71" s="100"/>
      <c r="W71" s="94"/>
      <c r="Y71" s="107"/>
      <c r="Z71" s="100"/>
      <c r="AA71" s="94"/>
      <c r="AC71" s="107"/>
      <c r="AD71" s="100"/>
      <c r="AE71" s="94"/>
    </row>
    <row r="72" spans="2:32" x14ac:dyDescent="0.2">
      <c r="B72" s="94"/>
      <c r="C72" s="148"/>
      <c r="D72" s="37"/>
      <c r="E72" s="108"/>
      <c r="F72" s="101"/>
      <c r="G72" s="94"/>
      <c r="I72" s="108"/>
      <c r="J72" s="101"/>
      <c r="K72" s="94"/>
      <c r="M72" s="108"/>
      <c r="N72" s="101"/>
      <c r="O72" s="94"/>
      <c r="Q72" s="108"/>
      <c r="R72" s="101"/>
      <c r="S72" s="94"/>
      <c r="U72" s="108"/>
      <c r="V72" s="101"/>
      <c r="W72" s="94"/>
      <c r="Y72" s="108"/>
      <c r="Z72" s="101"/>
      <c r="AA72" s="94"/>
      <c r="AC72" s="108"/>
      <c r="AD72" s="101"/>
      <c r="AE72" s="94"/>
    </row>
    <row r="73" spans="2:32" x14ac:dyDescent="0.2">
      <c r="B73" s="94"/>
      <c r="C73" s="36" t="s">
        <v>89</v>
      </c>
      <c r="E73" s="108"/>
      <c r="F73" s="101"/>
      <c r="G73" s="94"/>
      <c r="I73" s="108"/>
      <c r="J73" s="101"/>
      <c r="K73" s="94"/>
      <c r="M73" s="108"/>
      <c r="N73" s="101"/>
      <c r="O73" s="94"/>
      <c r="Q73" s="108"/>
      <c r="R73" s="101"/>
      <c r="S73" s="94"/>
      <c r="U73" s="108"/>
      <c r="V73" s="101"/>
      <c r="W73" s="94"/>
      <c r="Y73" s="108"/>
      <c r="Z73" s="101"/>
      <c r="AA73" s="94"/>
      <c r="AC73" s="108"/>
      <c r="AD73" s="101"/>
      <c r="AE73" s="94"/>
    </row>
    <row r="74" spans="2:32" x14ac:dyDescent="0.2">
      <c r="B74" s="94">
        <v>1110</v>
      </c>
      <c r="C74" s="148"/>
      <c r="D74" s="96" t="s">
        <v>90</v>
      </c>
      <c r="E74" s="159">
        <f t="shared" ref="E74:E80" si="25">+I74+M74+Q74+U74+Y74+AC74</f>
        <v>2660128947.4527998</v>
      </c>
      <c r="F74" s="160">
        <f t="shared" ref="F74:F80" si="26">+J74+N74+R74+V74+Z74+AD74</f>
        <v>3000039804.3907995</v>
      </c>
      <c r="G74" s="219">
        <f t="shared" ref="G74:G80" si="27">+K74+O74+S74+W74+AA74+AE74</f>
        <v>2429977120.4571996</v>
      </c>
      <c r="H74" s="154"/>
      <c r="I74" s="159">
        <f>+'31120'!E74</f>
        <v>2660128947.4527998</v>
      </c>
      <c r="J74" s="160">
        <f>+'31120'!F74</f>
        <v>3000039804.3907995</v>
      </c>
      <c r="K74" s="219">
        <f>+'31120'!G74</f>
        <v>2429977120.4571996</v>
      </c>
      <c r="M74" s="159">
        <f>+'31130'!E74</f>
        <v>0</v>
      </c>
      <c r="N74" s="160">
        <f>+'31130'!F74</f>
        <v>0</v>
      </c>
      <c r="O74" s="219">
        <f>+'31130'!G74</f>
        <v>0</v>
      </c>
      <c r="P74" s="154"/>
      <c r="Q74" s="159">
        <f>+'31200'!E74</f>
        <v>0</v>
      </c>
      <c r="R74" s="160">
        <f>+'31200'!F74</f>
        <v>0</v>
      </c>
      <c r="S74" s="219">
        <f>+'31200'!G74</f>
        <v>0</v>
      </c>
      <c r="T74" s="154"/>
      <c r="U74" s="159">
        <f>+'32200'!E74</f>
        <v>0</v>
      </c>
      <c r="V74" s="160">
        <f>+'32200'!F74</f>
        <v>0</v>
      </c>
      <c r="W74" s="219">
        <f>+'32200'!G74</f>
        <v>0</v>
      </c>
      <c r="X74" s="154"/>
      <c r="Y74" s="159">
        <f>+'32300'!E74</f>
        <v>0</v>
      </c>
      <c r="Z74" s="160">
        <f>+'32300'!F74</f>
        <v>0</v>
      </c>
      <c r="AA74" s="219">
        <f>+'32300'!G74</f>
        <v>0</v>
      </c>
      <c r="AB74" s="154"/>
      <c r="AC74" s="159">
        <f>+'32400'!E74</f>
        <v>0</v>
      </c>
      <c r="AD74" s="160">
        <f>+'32400'!F74</f>
        <v>0</v>
      </c>
      <c r="AE74" s="219">
        <f>+'32400'!G74</f>
        <v>0</v>
      </c>
      <c r="AF74" s="154"/>
    </row>
    <row r="75" spans="2:32" x14ac:dyDescent="0.2">
      <c r="B75" s="94">
        <v>1120</v>
      </c>
      <c r="C75" s="148"/>
      <c r="D75" s="96" t="s">
        <v>91</v>
      </c>
      <c r="E75" s="159">
        <f t="shared" si="25"/>
        <v>1321375752.2112</v>
      </c>
      <c r="F75" s="160">
        <f t="shared" si="26"/>
        <v>1314365903.5811996</v>
      </c>
      <c r="G75" s="219">
        <f t="shared" si="27"/>
        <v>1292278083.2548001</v>
      </c>
      <c r="H75" s="154"/>
      <c r="I75" s="159">
        <f>+'31120'!E75</f>
        <v>1321375752.2112</v>
      </c>
      <c r="J75" s="160">
        <f>+'31120'!F75</f>
        <v>1314365903.5811996</v>
      </c>
      <c r="K75" s="219">
        <f>+'31120'!G75</f>
        <v>1292278083.2548001</v>
      </c>
      <c r="M75" s="159">
        <f>+'31130'!E75</f>
        <v>0</v>
      </c>
      <c r="N75" s="160">
        <f>+'31130'!F75</f>
        <v>0</v>
      </c>
      <c r="O75" s="219">
        <f>+'31130'!G75</f>
        <v>0</v>
      </c>
      <c r="P75" s="154"/>
      <c r="Q75" s="159">
        <f>+'31200'!E75</f>
        <v>0</v>
      </c>
      <c r="R75" s="160">
        <f>+'31200'!F75</f>
        <v>0</v>
      </c>
      <c r="S75" s="219">
        <f>+'31200'!G75</f>
        <v>0</v>
      </c>
      <c r="T75" s="154"/>
      <c r="U75" s="159">
        <f>+'32200'!E75</f>
        <v>0</v>
      </c>
      <c r="V75" s="160">
        <f>+'32200'!F75</f>
        <v>0</v>
      </c>
      <c r="W75" s="219">
        <f>+'32200'!G75</f>
        <v>0</v>
      </c>
      <c r="X75" s="154"/>
      <c r="Y75" s="159">
        <f>+'32300'!E75</f>
        <v>0</v>
      </c>
      <c r="Z75" s="160">
        <f>+'32300'!F75</f>
        <v>0</v>
      </c>
      <c r="AA75" s="219">
        <f>+'32300'!G75</f>
        <v>0</v>
      </c>
      <c r="AB75" s="154"/>
      <c r="AC75" s="159">
        <f>+'32400'!E75</f>
        <v>0</v>
      </c>
      <c r="AD75" s="160">
        <f>+'32400'!F75</f>
        <v>0</v>
      </c>
      <c r="AE75" s="219">
        <f>+'32400'!G75</f>
        <v>0</v>
      </c>
      <c r="AF75" s="154"/>
    </row>
    <row r="76" spans="2:32" x14ac:dyDescent="0.2">
      <c r="B76" s="94">
        <v>1130</v>
      </c>
      <c r="C76" s="148"/>
      <c r="D76" s="96" t="s">
        <v>92</v>
      </c>
      <c r="E76" s="159">
        <f t="shared" si="25"/>
        <v>368177740.01999998</v>
      </c>
      <c r="F76" s="160">
        <f t="shared" si="26"/>
        <v>244996916.57000002</v>
      </c>
      <c r="G76" s="219">
        <f t="shared" si="27"/>
        <v>232951835.56</v>
      </c>
      <c r="H76" s="154"/>
      <c r="I76" s="159">
        <f>+'31120'!E76</f>
        <v>368177740.01999998</v>
      </c>
      <c r="J76" s="160">
        <f>+'31120'!F76</f>
        <v>244996916.57000002</v>
      </c>
      <c r="K76" s="219">
        <f>+'31120'!G76</f>
        <v>232951835.56</v>
      </c>
      <c r="M76" s="159">
        <f>+'31130'!E76</f>
        <v>0</v>
      </c>
      <c r="N76" s="160">
        <f>+'31130'!F76</f>
        <v>0</v>
      </c>
      <c r="O76" s="219">
        <f>+'31130'!G76</f>
        <v>0</v>
      </c>
      <c r="P76" s="154"/>
      <c r="Q76" s="159">
        <f>+'31200'!E76</f>
        <v>0</v>
      </c>
      <c r="R76" s="160">
        <f>+'31200'!F76</f>
        <v>0</v>
      </c>
      <c r="S76" s="219">
        <f>+'31200'!G76</f>
        <v>0</v>
      </c>
      <c r="T76" s="154"/>
      <c r="U76" s="159">
        <f>+'32200'!E76</f>
        <v>0</v>
      </c>
      <c r="V76" s="160">
        <f>+'32200'!F76</f>
        <v>0</v>
      </c>
      <c r="W76" s="219">
        <f>+'32200'!G76</f>
        <v>0</v>
      </c>
      <c r="X76" s="154"/>
      <c r="Y76" s="159">
        <f>+'32300'!E76</f>
        <v>0</v>
      </c>
      <c r="Z76" s="160">
        <f>+'32300'!F76</f>
        <v>0</v>
      </c>
      <c r="AA76" s="219">
        <f>+'32300'!G76</f>
        <v>0</v>
      </c>
      <c r="AB76" s="154"/>
      <c r="AC76" s="159">
        <f>+'32400'!E76</f>
        <v>0</v>
      </c>
      <c r="AD76" s="160">
        <f>+'32400'!F76</f>
        <v>0</v>
      </c>
      <c r="AE76" s="219">
        <f>+'32400'!G76</f>
        <v>0</v>
      </c>
      <c r="AF76" s="154"/>
    </row>
    <row r="77" spans="2:32" x14ac:dyDescent="0.2">
      <c r="B77" s="94">
        <v>1140</v>
      </c>
      <c r="C77" s="148"/>
      <c r="D77" s="96" t="s">
        <v>93</v>
      </c>
      <c r="E77" s="159">
        <f t="shared" si="25"/>
        <v>250023155.14000002</v>
      </c>
      <c r="F77" s="160">
        <f t="shared" si="26"/>
        <v>229637306.34</v>
      </c>
      <c r="G77" s="219">
        <f t="shared" si="27"/>
        <v>227641604.97999999</v>
      </c>
      <c r="H77" s="154"/>
      <c r="I77" s="159">
        <f>+'31120'!E77</f>
        <v>250023155.14000002</v>
      </c>
      <c r="J77" s="160">
        <f>+'31120'!F77</f>
        <v>229637306.34</v>
      </c>
      <c r="K77" s="219">
        <f>+'31120'!G77</f>
        <v>227641604.97999999</v>
      </c>
      <c r="M77" s="159">
        <f>+'31130'!E77</f>
        <v>0</v>
      </c>
      <c r="N77" s="160">
        <f>+'31130'!F77</f>
        <v>0</v>
      </c>
      <c r="O77" s="219">
        <f>+'31130'!G77</f>
        <v>0</v>
      </c>
      <c r="P77" s="154"/>
      <c r="Q77" s="159">
        <f>+'31200'!E77</f>
        <v>0</v>
      </c>
      <c r="R77" s="160">
        <f>+'31200'!F77</f>
        <v>0</v>
      </c>
      <c r="S77" s="219">
        <f>+'31200'!G77</f>
        <v>0</v>
      </c>
      <c r="T77" s="154"/>
      <c r="U77" s="159">
        <f>+'32200'!E77</f>
        <v>0</v>
      </c>
      <c r="V77" s="160">
        <f>+'32200'!F77</f>
        <v>0</v>
      </c>
      <c r="W77" s="219">
        <f>+'32200'!G77</f>
        <v>0</v>
      </c>
      <c r="X77" s="154"/>
      <c r="Y77" s="159">
        <f>+'32300'!E77</f>
        <v>0</v>
      </c>
      <c r="Z77" s="160">
        <f>+'32300'!F77</f>
        <v>0</v>
      </c>
      <c r="AA77" s="219">
        <f>+'32300'!G77</f>
        <v>0</v>
      </c>
      <c r="AB77" s="154"/>
      <c r="AC77" s="159">
        <f>+'32400'!E77</f>
        <v>0</v>
      </c>
      <c r="AD77" s="160">
        <f>+'32400'!F77</f>
        <v>0</v>
      </c>
      <c r="AE77" s="219">
        <f>+'32400'!G77</f>
        <v>0</v>
      </c>
      <c r="AF77" s="154"/>
    </row>
    <row r="78" spans="2:32" x14ac:dyDescent="0.2">
      <c r="B78" s="94">
        <v>1150</v>
      </c>
      <c r="C78" s="148"/>
      <c r="D78" s="96" t="s">
        <v>94</v>
      </c>
      <c r="E78" s="159">
        <f t="shared" si="25"/>
        <v>43413273.63000001</v>
      </c>
      <c r="F78" s="160">
        <f t="shared" si="26"/>
        <v>57215935.810000002</v>
      </c>
      <c r="G78" s="219">
        <f t="shared" si="27"/>
        <v>41963038.899999999</v>
      </c>
      <c r="H78" s="154"/>
      <c r="I78" s="159">
        <f>+'31120'!E78</f>
        <v>43413273.63000001</v>
      </c>
      <c r="J78" s="160">
        <f>+'31120'!F78</f>
        <v>57215935.810000002</v>
      </c>
      <c r="K78" s="219">
        <f>+'31120'!G78</f>
        <v>41963038.899999999</v>
      </c>
      <c r="M78" s="159">
        <f>+'31130'!E78</f>
        <v>0</v>
      </c>
      <c r="N78" s="160">
        <f>+'31130'!F78</f>
        <v>0</v>
      </c>
      <c r="O78" s="219">
        <f>+'31130'!G78</f>
        <v>0</v>
      </c>
      <c r="P78" s="154"/>
      <c r="Q78" s="159">
        <f>+'31200'!E78</f>
        <v>0</v>
      </c>
      <c r="R78" s="160">
        <f>+'31200'!F78</f>
        <v>0</v>
      </c>
      <c r="S78" s="219">
        <f>+'31200'!G78</f>
        <v>0</v>
      </c>
      <c r="T78" s="154"/>
      <c r="U78" s="159">
        <f>+'32200'!E78</f>
        <v>0</v>
      </c>
      <c r="V78" s="160">
        <f>+'32200'!F78</f>
        <v>0</v>
      </c>
      <c r="W78" s="219">
        <f>+'32200'!G78</f>
        <v>0</v>
      </c>
      <c r="X78" s="154"/>
      <c r="Y78" s="159">
        <f>+'32300'!E78</f>
        <v>0</v>
      </c>
      <c r="Z78" s="160">
        <f>+'32300'!F78</f>
        <v>0</v>
      </c>
      <c r="AA78" s="219">
        <f>+'32300'!G78</f>
        <v>0</v>
      </c>
      <c r="AB78" s="154"/>
      <c r="AC78" s="159">
        <f>+'32400'!E78</f>
        <v>0</v>
      </c>
      <c r="AD78" s="160">
        <f>+'32400'!F78</f>
        <v>0</v>
      </c>
      <c r="AE78" s="219">
        <f>+'32400'!G78</f>
        <v>0</v>
      </c>
      <c r="AF78" s="154"/>
    </row>
    <row r="79" spans="2:32" x14ac:dyDescent="0.2">
      <c r="B79" s="94">
        <v>1160</v>
      </c>
      <c r="C79" s="148"/>
      <c r="D79" s="96" t="s">
        <v>95</v>
      </c>
      <c r="E79" s="159">
        <f t="shared" si="25"/>
        <v>-463307936.52999997</v>
      </c>
      <c r="F79" s="160">
        <f t="shared" si="26"/>
        <v>-458271285.25999999</v>
      </c>
      <c r="G79" s="219">
        <f t="shared" si="27"/>
        <v>-450105941.75999999</v>
      </c>
      <c r="H79" s="154"/>
      <c r="I79" s="159">
        <f>+'31120'!E79</f>
        <v>-463307936.52999997</v>
      </c>
      <c r="J79" s="160">
        <f>+'31120'!F79</f>
        <v>-458271285.25999999</v>
      </c>
      <c r="K79" s="219">
        <f>+'31120'!G79</f>
        <v>-450105941.75999999</v>
      </c>
      <c r="M79" s="159">
        <f>+'31130'!E79</f>
        <v>0</v>
      </c>
      <c r="N79" s="160">
        <f>+'31130'!F79</f>
        <v>0</v>
      </c>
      <c r="O79" s="219">
        <f>+'31130'!G79</f>
        <v>0</v>
      </c>
      <c r="P79" s="154"/>
      <c r="Q79" s="159">
        <f>+'31200'!E79</f>
        <v>0</v>
      </c>
      <c r="R79" s="160">
        <f>+'31200'!F79</f>
        <v>0</v>
      </c>
      <c r="S79" s="219">
        <f>+'31200'!G79</f>
        <v>0</v>
      </c>
      <c r="T79" s="154"/>
      <c r="U79" s="159">
        <f>+'32200'!E79</f>
        <v>0</v>
      </c>
      <c r="V79" s="160">
        <f>+'32200'!F79</f>
        <v>0</v>
      </c>
      <c r="W79" s="219">
        <f>+'32200'!G79</f>
        <v>0</v>
      </c>
      <c r="X79" s="154"/>
      <c r="Y79" s="159">
        <f>+'32300'!E79</f>
        <v>0</v>
      </c>
      <c r="Z79" s="160">
        <f>+'32300'!F79</f>
        <v>0</v>
      </c>
      <c r="AA79" s="219">
        <f>+'32300'!G79</f>
        <v>0</v>
      </c>
      <c r="AB79" s="154"/>
      <c r="AC79" s="159">
        <f>+'32400'!E79</f>
        <v>0</v>
      </c>
      <c r="AD79" s="160">
        <f>+'32400'!F79</f>
        <v>0</v>
      </c>
      <c r="AE79" s="219">
        <f>+'32400'!G79</f>
        <v>0</v>
      </c>
      <c r="AF79" s="154"/>
    </row>
    <row r="80" spans="2:32" x14ac:dyDescent="0.2">
      <c r="B80" s="94">
        <v>1190</v>
      </c>
      <c r="C80" s="148"/>
      <c r="D80" s="96" t="s">
        <v>96</v>
      </c>
      <c r="E80" s="159">
        <f t="shared" si="25"/>
        <v>12423326.390000001</v>
      </c>
      <c r="F80" s="160">
        <f t="shared" si="26"/>
        <v>11583574.390000001</v>
      </c>
      <c r="G80" s="219">
        <f t="shared" si="27"/>
        <v>11423944.949999999</v>
      </c>
      <c r="H80" s="154"/>
      <c r="I80" s="159">
        <f>+'31120'!E80</f>
        <v>12423326.390000001</v>
      </c>
      <c r="J80" s="160">
        <f>+'31120'!F80</f>
        <v>11583574.390000001</v>
      </c>
      <c r="K80" s="219">
        <f>+'31120'!G80</f>
        <v>11423944.949999999</v>
      </c>
      <c r="M80" s="159">
        <f>+'31130'!E80</f>
        <v>0</v>
      </c>
      <c r="N80" s="160">
        <f>+'31130'!F80</f>
        <v>0</v>
      </c>
      <c r="O80" s="219">
        <f>+'31130'!G80</f>
        <v>0</v>
      </c>
      <c r="P80" s="154"/>
      <c r="Q80" s="159">
        <f>+'31200'!E80</f>
        <v>0</v>
      </c>
      <c r="R80" s="160">
        <f>+'31200'!F80</f>
        <v>0</v>
      </c>
      <c r="S80" s="219">
        <f>+'31200'!G80</f>
        <v>0</v>
      </c>
      <c r="T80" s="154"/>
      <c r="U80" s="159">
        <f>+'32200'!E80</f>
        <v>0</v>
      </c>
      <c r="V80" s="160">
        <f>+'32200'!F80</f>
        <v>0</v>
      </c>
      <c r="W80" s="219">
        <f>+'32200'!G80</f>
        <v>0</v>
      </c>
      <c r="X80" s="154"/>
      <c r="Y80" s="159">
        <f>+'32300'!E80</f>
        <v>0</v>
      </c>
      <c r="Z80" s="160">
        <f>+'32300'!F80</f>
        <v>0</v>
      </c>
      <c r="AA80" s="219">
        <f>+'32300'!G80</f>
        <v>0</v>
      </c>
      <c r="AB80" s="154"/>
      <c r="AC80" s="159">
        <f>+'32400'!E80</f>
        <v>0</v>
      </c>
      <c r="AD80" s="160">
        <f>+'32400'!F80</f>
        <v>0</v>
      </c>
      <c r="AE80" s="219">
        <f>+'32400'!G80</f>
        <v>0</v>
      </c>
      <c r="AF80" s="154"/>
    </row>
    <row r="81" spans="2:32" x14ac:dyDescent="0.2">
      <c r="B81" s="94"/>
      <c r="C81" s="148"/>
      <c r="D81" s="96"/>
      <c r="E81" s="159"/>
      <c r="F81" s="160"/>
      <c r="G81" s="219"/>
      <c r="H81" s="154"/>
      <c r="I81" s="159"/>
      <c r="J81" s="160"/>
      <c r="K81" s="219"/>
      <c r="M81" s="159"/>
      <c r="N81" s="160"/>
      <c r="O81" s="219"/>
      <c r="P81" s="154"/>
      <c r="Q81" s="159"/>
      <c r="R81" s="160"/>
      <c r="S81" s="219"/>
      <c r="T81" s="154"/>
      <c r="U81" s="159"/>
      <c r="V81" s="160"/>
      <c r="W81" s="219"/>
      <c r="X81" s="154"/>
      <c r="Y81" s="159"/>
      <c r="Z81" s="160"/>
      <c r="AA81" s="219"/>
      <c r="AB81" s="154"/>
      <c r="AC81" s="159"/>
      <c r="AD81" s="160"/>
      <c r="AE81" s="219"/>
      <c r="AF81" s="154"/>
    </row>
    <row r="82" spans="2:32" x14ac:dyDescent="0.2">
      <c r="B82" s="94">
        <v>1100</v>
      </c>
      <c r="C82" s="148"/>
      <c r="D82" s="97" t="s">
        <v>97</v>
      </c>
      <c r="E82" s="163">
        <f>SUM(E74:E80)</f>
        <v>4192234258.3140006</v>
      </c>
      <c r="F82" s="164">
        <f>SUM(F74:F80)</f>
        <v>4399568155.8219995</v>
      </c>
      <c r="G82" s="220">
        <f>SUM(G74:G80)</f>
        <v>3786129686.342</v>
      </c>
      <c r="H82" s="154"/>
      <c r="I82" s="163">
        <f>+'31120'!E82</f>
        <v>4192234258.3140006</v>
      </c>
      <c r="J82" s="164">
        <f>+'31120'!F82</f>
        <v>4399568155.8219995</v>
      </c>
      <c r="K82" s="220">
        <f>+'31120'!G82</f>
        <v>3786129686.342</v>
      </c>
      <c r="M82" s="163">
        <f>+'31130'!E82</f>
        <v>0</v>
      </c>
      <c r="N82" s="164">
        <f>+'31130'!F82</f>
        <v>0</v>
      </c>
      <c r="O82" s="220">
        <f>+'31130'!G82</f>
        <v>0</v>
      </c>
      <c r="P82" s="154"/>
      <c r="Q82" s="163">
        <f>+'31200'!E82</f>
        <v>0</v>
      </c>
      <c r="R82" s="164">
        <f>+'31200'!F82</f>
        <v>0</v>
      </c>
      <c r="S82" s="220">
        <f>+'31200'!G82</f>
        <v>0</v>
      </c>
      <c r="T82" s="154"/>
      <c r="U82" s="163">
        <f>+'32200'!E82</f>
        <v>0</v>
      </c>
      <c r="V82" s="164">
        <f>+'32200'!F82</f>
        <v>0</v>
      </c>
      <c r="W82" s="220">
        <f>+'32200'!G82</f>
        <v>0</v>
      </c>
      <c r="X82" s="154"/>
      <c r="Y82" s="163">
        <f>+'32300'!E82</f>
        <v>0</v>
      </c>
      <c r="Z82" s="164">
        <f>+'32300'!F82</f>
        <v>0</v>
      </c>
      <c r="AA82" s="220">
        <f>+'32300'!G82</f>
        <v>0</v>
      </c>
      <c r="AB82" s="154"/>
      <c r="AC82" s="163">
        <f>+'32400'!E82</f>
        <v>0</v>
      </c>
      <c r="AD82" s="164">
        <f>+'32400'!F82</f>
        <v>0</v>
      </c>
      <c r="AE82" s="220">
        <f>+'32400'!G82</f>
        <v>0</v>
      </c>
      <c r="AF82" s="154"/>
    </row>
    <row r="83" spans="2:32" x14ac:dyDescent="0.2">
      <c r="B83" s="94"/>
      <c r="C83" s="148"/>
      <c r="D83" s="37"/>
      <c r="E83" s="221"/>
      <c r="F83" s="222"/>
      <c r="G83" s="223"/>
      <c r="H83" s="154"/>
      <c r="I83" s="221"/>
      <c r="J83" s="222"/>
      <c r="K83" s="223"/>
      <c r="M83" s="221"/>
      <c r="N83" s="222"/>
      <c r="O83" s="223"/>
      <c r="P83" s="154"/>
      <c r="Q83" s="221"/>
      <c r="R83" s="222"/>
      <c r="S83" s="223"/>
      <c r="T83" s="154"/>
      <c r="U83" s="221"/>
      <c r="V83" s="222"/>
      <c r="W83" s="223"/>
      <c r="X83" s="154"/>
      <c r="Y83" s="221"/>
      <c r="Z83" s="222"/>
      <c r="AA83" s="223"/>
      <c r="AB83" s="154"/>
      <c r="AC83" s="221"/>
      <c r="AD83" s="222"/>
      <c r="AE83" s="223"/>
      <c r="AF83" s="154"/>
    </row>
    <row r="84" spans="2:32" x14ac:dyDescent="0.2">
      <c r="B84" s="94"/>
      <c r="C84" s="36" t="s">
        <v>98</v>
      </c>
      <c r="E84" s="221"/>
      <c r="F84" s="222"/>
      <c r="G84" s="223"/>
      <c r="H84" s="154"/>
      <c r="I84" s="221"/>
      <c r="J84" s="222"/>
      <c r="K84" s="223"/>
      <c r="M84" s="221"/>
      <c r="N84" s="222"/>
      <c r="O84" s="223"/>
      <c r="P84" s="154"/>
      <c r="Q84" s="221"/>
      <c r="R84" s="222"/>
      <c r="S84" s="223"/>
      <c r="T84" s="154"/>
      <c r="U84" s="221"/>
      <c r="V84" s="222"/>
      <c r="W84" s="223"/>
      <c r="X84" s="154"/>
      <c r="Y84" s="221"/>
      <c r="Z84" s="222"/>
      <c r="AA84" s="223"/>
      <c r="AB84" s="154"/>
      <c r="AC84" s="221"/>
      <c r="AD84" s="222"/>
      <c r="AE84" s="223"/>
      <c r="AF84" s="154"/>
    </row>
    <row r="85" spans="2:32" x14ac:dyDescent="0.2">
      <c r="B85" s="94">
        <v>1210</v>
      </c>
      <c r="C85" s="148"/>
      <c r="D85" s="96" t="s">
        <v>99</v>
      </c>
      <c r="E85" s="159">
        <f t="shared" ref="E85:E93" si="28">+I85+M85+Q85+U85+Y85+AC85</f>
        <v>2514077.21</v>
      </c>
      <c r="F85" s="160">
        <f t="shared" ref="F85:F93" si="29">+J85+N85+R85+V85+Z85+AD85</f>
        <v>2514077.21</v>
      </c>
      <c r="G85" s="219">
        <f t="shared" ref="G85:G93" si="30">+K85+O85+S85+W85+AA85+AE85</f>
        <v>2514077.21</v>
      </c>
      <c r="H85" s="154"/>
      <c r="I85" s="159">
        <f>+'31120'!E85</f>
        <v>2514077.21</v>
      </c>
      <c r="J85" s="160">
        <f>+'31120'!F85</f>
        <v>2514077.21</v>
      </c>
      <c r="K85" s="219">
        <f>+'31120'!G85</f>
        <v>2514077.21</v>
      </c>
      <c r="M85" s="159">
        <f>+'31130'!E85</f>
        <v>0</v>
      </c>
      <c r="N85" s="160">
        <f>+'31130'!F85</f>
        <v>0</v>
      </c>
      <c r="O85" s="219">
        <f>+'31130'!G85</f>
        <v>0</v>
      </c>
      <c r="P85" s="154"/>
      <c r="Q85" s="159">
        <f>+'31200'!E85</f>
        <v>0</v>
      </c>
      <c r="R85" s="160">
        <f>+'31200'!F85</f>
        <v>0</v>
      </c>
      <c r="S85" s="219">
        <f>+'31200'!G85</f>
        <v>0</v>
      </c>
      <c r="T85" s="154"/>
      <c r="U85" s="159">
        <f>+'32200'!E85</f>
        <v>0</v>
      </c>
      <c r="V85" s="160">
        <f>+'32200'!F85</f>
        <v>0</v>
      </c>
      <c r="W85" s="219">
        <f>+'32200'!G85</f>
        <v>0</v>
      </c>
      <c r="X85" s="154"/>
      <c r="Y85" s="159">
        <f>+'32300'!E85</f>
        <v>0</v>
      </c>
      <c r="Z85" s="160">
        <f>+'32300'!F85</f>
        <v>0</v>
      </c>
      <c r="AA85" s="219">
        <f>+'32300'!G85</f>
        <v>0</v>
      </c>
      <c r="AB85" s="154"/>
      <c r="AC85" s="159">
        <f>+'32400'!E85</f>
        <v>0</v>
      </c>
      <c r="AD85" s="160">
        <f>+'32400'!F85</f>
        <v>0</v>
      </c>
      <c r="AE85" s="219">
        <f>+'32400'!G85</f>
        <v>0</v>
      </c>
      <c r="AF85" s="154"/>
    </row>
    <row r="86" spans="2:32" x14ac:dyDescent="0.2">
      <c r="B86" s="94">
        <v>1220</v>
      </c>
      <c r="C86" s="148"/>
      <c r="D86" s="96" t="s">
        <v>100</v>
      </c>
      <c r="E86" s="159">
        <f t="shared" si="28"/>
        <v>1388204018.5</v>
      </c>
      <c r="F86" s="160">
        <f t="shared" si="29"/>
        <v>1237185596.8600001</v>
      </c>
      <c r="G86" s="219">
        <f t="shared" si="30"/>
        <v>1412597632.3600001</v>
      </c>
      <c r="H86" s="154"/>
      <c r="I86" s="159">
        <f>+'31120'!E86</f>
        <v>1388204018.5</v>
      </c>
      <c r="J86" s="160">
        <f>+'31120'!F86</f>
        <v>1237185596.8600001</v>
      </c>
      <c r="K86" s="219">
        <f>+'31120'!G86</f>
        <v>1412597632.3600001</v>
      </c>
      <c r="M86" s="159">
        <f>+'31130'!E86</f>
        <v>0</v>
      </c>
      <c r="N86" s="160">
        <f>+'31130'!F86</f>
        <v>0</v>
      </c>
      <c r="O86" s="219">
        <f>+'31130'!G86</f>
        <v>0</v>
      </c>
      <c r="P86" s="154"/>
      <c r="Q86" s="159">
        <f>+'31200'!E86</f>
        <v>0</v>
      </c>
      <c r="R86" s="160">
        <f>+'31200'!F86</f>
        <v>0</v>
      </c>
      <c r="S86" s="219">
        <f>+'31200'!G86</f>
        <v>0</v>
      </c>
      <c r="T86" s="154"/>
      <c r="U86" s="159">
        <f>+'32200'!E86</f>
        <v>0</v>
      </c>
      <c r="V86" s="160">
        <f>+'32200'!F86</f>
        <v>0</v>
      </c>
      <c r="W86" s="219">
        <f>+'32200'!G86</f>
        <v>0</v>
      </c>
      <c r="X86" s="154"/>
      <c r="Y86" s="159">
        <f>+'32300'!E86</f>
        <v>0</v>
      </c>
      <c r="Z86" s="160">
        <f>+'32300'!F86</f>
        <v>0</v>
      </c>
      <c r="AA86" s="219">
        <f>+'32300'!G86</f>
        <v>0</v>
      </c>
      <c r="AB86" s="154"/>
      <c r="AC86" s="159">
        <f>+'32400'!E86</f>
        <v>0</v>
      </c>
      <c r="AD86" s="160">
        <f>+'32400'!F86</f>
        <v>0</v>
      </c>
      <c r="AE86" s="219">
        <f>+'32400'!G86</f>
        <v>0</v>
      </c>
      <c r="AF86" s="154"/>
    </row>
    <row r="87" spans="2:32" x14ac:dyDescent="0.2">
      <c r="B87" s="94">
        <v>1230</v>
      </c>
      <c r="C87" s="148"/>
      <c r="D87" s="96" t="s">
        <v>101</v>
      </c>
      <c r="E87" s="159">
        <f t="shared" si="28"/>
        <v>22261241952.68</v>
      </c>
      <c r="F87" s="160">
        <f t="shared" si="29"/>
        <v>20156967089.379997</v>
      </c>
      <c r="G87" s="219">
        <f t="shared" si="30"/>
        <v>18533927794.130005</v>
      </c>
      <c r="H87" s="154"/>
      <c r="I87" s="159">
        <f>+'31120'!E87</f>
        <v>22261241952.68</v>
      </c>
      <c r="J87" s="160">
        <f>+'31120'!F87</f>
        <v>20156967089.379997</v>
      </c>
      <c r="K87" s="219">
        <f>+'31120'!G87</f>
        <v>18533927794.130005</v>
      </c>
      <c r="M87" s="159">
        <f>+'31130'!E87</f>
        <v>0</v>
      </c>
      <c r="N87" s="160">
        <f>+'31130'!F87</f>
        <v>0</v>
      </c>
      <c r="O87" s="219">
        <f>+'31130'!G87</f>
        <v>0</v>
      </c>
      <c r="P87" s="154"/>
      <c r="Q87" s="159">
        <f>+'31200'!E87</f>
        <v>0</v>
      </c>
      <c r="R87" s="160">
        <f>+'31200'!F87</f>
        <v>0</v>
      </c>
      <c r="S87" s="219">
        <f>+'31200'!G87</f>
        <v>0</v>
      </c>
      <c r="T87" s="154"/>
      <c r="U87" s="159">
        <f>+'32200'!E87</f>
        <v>0</v>
      </c>
      <c r="V87" s="160">
        <f>+'32200'!F87</f>
        <v>0</v>
      </c>
      <c r="W87" s="219">
        <f>+'32200'!G87</f>
        <v>0</v>
      </c>
      <c r="X87" s="154"/>
      <c r="Y87" s="159">
        <f>+'32300'!E87</f>
        <v>0</v>
      </c>
      <c r="Z87" s="160">
        <f>+'32300'!F87</f>
        <v>0</v>
      </c>
      <c r="AA87" s="219">
        <f>+'32300'!G87</f>
        <v>0</v>
      </c>
      <c r="AB87" s="154"/>
      <c r="AC87" s="159">
        <f>+'32400'!E87</f>
        <v>0</v>
      </c>
      <c r="AD87" s="160">
        <f>+'32400'!F87</f>
        <v>0</v>
      </c>
      <c r="AE87" s="219">
        <f>+'32400'!G87</f>
        <v>0</v>
      </c>
      <c r="AF87" s="154"/>
    </row>
    <row r="88" spans="2:32" x14ac:dyDescent="0.2">
      <c r="B88" s="94">
        <v>1240</v>
      </c>
      <c r="C88" s="148"/>
      <c r="D88" s="96" t="s">
        <v>102</v>
      </c>
      <c r="E88" s="159">
        <f t="shared" si="28"/>
        <v>1384328289.03</v>
      </c>
      <c r="F88" s="160">
        <f t="shared" si="29"/>
        <v>1225829709.0900002</v>
      </c>
      <c r="G88" s="219">
        <f t="shared" si="30"/>
        <v>1098840913.77</v>
      </c>
      <c r="H88" s="154"/>
      <c r="I88" s="159">
        <f>+'31120'!E88</f>
        <v>1384328289.03</v>
      </c>
      <c r="J88" s="160">
        <f>+'31120'!F88</f>
        <v>1225829709.0900002</v>
      </c>
      <c r="K88" s="219">
        <f>+'31120'!G88</f>
        <v>1098840913.77</v>
      </c>
      <c r="M88" s="159">
        <f>+'31130'!E88</f>
        <v>0</v>
      </c>
      <c r="N88" s="160">
        <f>+'31130'!F88</f>
        <v>0</v>
      </c>
      <c r="O88" s="219">
        <f>+'31130'!G88</f>
        <v>0</v>
      </c>
      <c r="P88" s="154"/>
      <c r="Q88" s="159">
        <f>+'31200'!E88</f>
        <v>0</v>
      </c>
      <c r="R88" s="160">
        <f>+'31200'!F88</f>
        <v>0</v>
      </c>
      <c r="S88" s="219">
        <f>+'31200'!G88</f>
        <v>0</v>
      </c>
      <c r="T88" s="154"/>
      <c r="U88" s="159">
        <f>+'32200'!E88</f>
        <v>0</v>
      </c>
      <c r="V88" s="160">
        <f>+'32200'!F88</f>
        <v>0</v>
      </c>
      <c r="W88" s="219">
        <f>+'32200'!G88</f>
        <v>0</v>
      </c>
      <c r="X88" s="154"/>
      <c r="Y88" s="159">
        <f>+'32300'!E88</f>
        <v>0</v>
      </c>
      <c r="Z88" s="160">
        <f>+'32300'!F88</f>
        <v>0</v>
      </c>
      <c r="AA88" s="219">
        <f>+'32300'!G88</f>
        <v>0</v>
      </c>
      <c r="AB88" s="154"/>
      <c r="AC88" s="159">
        <f>+'32400'!E88</f>
        <v>0</v>
      </c>
      <c r="AD88" s="160">
        <f>+'32400'!F88</f>
        <v>0</v>
      </c>
      <c r="AE88" s="219">
        <f>+'32400'!G88</f>
        <v>0</v>
      </c>
      <c r="AF88" s="154"/>
    </row>
    <row r="89" spans="2:32" x14ac:dyDescent="0.2">
      <c r="B89" s="94">
        <v>1250</v>
      </c>
      <c r="C89" s="148"/>
      <c r="D89" s="96" t="s">
        <v>103</v>
      </c>
      <c r="E89" s="159">
        <f t="shared" si="28"/>
        <v>152500418.65000001</v>
      </c>
      <c r="F89" s="160">
        <f t="shared" si="29"/>
        <v>139964881.75</v>
      </c>
      <c r="G89" s="219">
        <f t="shared" si="30"/>
        <v>126176083.78999999</v>
      </c>
      <c r="H89" s="154"/>
      <c r="I89" s="159">
        <f>+'31120'!E89</f>
        <v>152500418.65000001</v>
      </c>
      <c r="J89" s="160">
        <f>+'31120'!F89</f>
        <v>139964881.75</v>
      </c>
      <c r="K89" s="219">
        <f>+'31120'!G89</f>
        <v>126176083.78999999</v>
      </c>
      <c r="M89" s="159">
        <f>+'31130'!E89</f>
        <v>0</v>
      </c>
      <c r="N89" s="160">
        <f>+'31130'!F89</f>
        <v>0</v>
      </c>
      <c r="O89" s="219">
        <f>+'31130'!G89</f>
        <v>0</v>
      </c>
      <c r="P89" s="154"/>
      <c r="Q89" s="159">
        <f>+'31200'!E89</f>
        <v>0</v>
      </c>
      <c r="R89" s="160">
        <f>+'31200'!F89</f>
        <v>0</v>
      </c>
      <c r="S89" s="219">
        <f>+'31200'!G89</f>
        <v>0</v>
      </c>
      <c r="T89" s="154"/>
      <c r="U89" s="159">
        <f>+'32200'!E89</f>
        <v>0</v>
      </c>
      <c r="V89" s="160">
        <f>+'32200'!F89</f>
        <v>0</v>
      </c>
      <c r="W89" s="219">
        <f>+'32200'!G89</f>
        <v>0</v>
      </c>
      <c r="X89" s="154"/>
      <c r="Y89" s="159">
        <f>+'32300'!E89</f>
        <v>0</v>
      </c>
      <c r="Z89" s="160">
        <f>+'32300'!F89</f>
        <v>0</v>
      </c>
      <c r="AA89" s="219">
        <f>+'32300'!G89</f>
        <v>0</v>
      </c>
      <c r="AB89" s="154"/>
      <c r="AC89" s="159">
        <f>+'32400'!E89</f>
        <v>0</v>
      </c>
      <c r="AD89" s="160">
        <f>+'32400'!F89</f>
        <v>0</v>
      </c>
      <c r="AE89" s="219">
        <f>+'32400'!G89</f>
        <v>0</v>
      </c>
      <c r="AF89" s="154"/>
    </row>
    <row r="90" spans="2:32" x14ac:dyDescent="0.2">
      <c r="B90" s="94">
        <v>1260</v>
      </c>
      <c r="C90" s="148"/>
      <c r="D90" s="96" t="s">
        <v>104</v>
      </c>
      <c r="E90" s="159">
        <f t="shared" si="28"/>
        <v>-11427633159.629997</v>
      </c>
      <c r="F90" s="160">
        <f t="shared" si="29"/>
        <v>-10663392577.739998</v>
      </c>
      <c r="G90" s="219">
        <f t="shared" si="30"/>
        <v>-9914526369.4599972</v>
      </c>
      <c r="H90" s="154"/>
      <c r="I90" s="159">
        <f>+'31120'!E90</f>
        <v>-11427633159.629997</v>
      </c>
      <c r="J90" s="160">
        <f>+'31120'!F90</f>
        <v>-10663392577.739998</v>
      </c>
      <c r="K90" s="219">
        <f>+'31120'!G90</f>
        <v>-9914526369.4599972</v>
      </c>
      <c r="M90" s="159">
        <f>+'31130'!E90</f>
        <v>0</v>
      </c>
      <c r="N90" s="160">
        <f>+'31130'!F90</f>
        <v>0</v>
      </c>
      <c r="O90" s="219">
        <f>+'31130'!G90</f>
        <v>0</v>
      </c>
      <c r="P90" s="154"/>
      <c r="Q90" s="159">
        <f>+'31200'!E90</f>
        <v>0</v>
      </c>
      <c r="R90" s="160">
        <f>+'31200'!F90</f>
        <v>0</v>
      </c>
      <c r="S90" s="219">
        <f>+'31200'!G90</f>
        <v>0</v>
      </c>
      <c r="T90" s="154"/>
      <c r="U90" s="159">
        <f>+'32200'!E90</f>
        <v>0</v>
      </c>
      <c r="V90" s="160">
        <f>+'32200'!F90</f>
        <v>0</v>
      </c>
      <c r="W90" s="219">
        <f>+'32200'!G90</f>
        <v>0</v>
      </c>
      <c r="X90" s="154"/>
      <c r="Y90" s="159">
        <f>+'32300'!E90</f>
        <v>0</v>
      </c>
      <c r="Z90" s="160">
        <f>+'32300'!F90</f>
        <v>0</v>
      </c>
      <c r="AA90" s="219">
        <f>+'32300'!G90</f>
        <v>0</v>
      </c>
      <c r="AB90" s="154"/>
      <c r="AC90" s="159">
        <f>+'32400'!E90</f>
        <v>0</v>
      </c>
      <c r="AD90" s="160">
        <f>+'32400'!F90</f>
        <v>0</v>
      </c>
      <c r="AE90" s="219">
        <f>+'32400'!G90</f>
        <v>0</v>
      </c>
      <c r="AF90" s="154"/>
    </row>
    <row r="91" spans="2:32" x14ac:dyDescent="0.2">
      <c r="B91" s="94">
        <v>1270</v>
      </c>
      <c r="C91" s="148"/>
      <c r="D91" s="96" t="s">
        <v>105</v>
      </c>
      <c r="E91" s="159">
        <f t="shared" si="28"/>
        <v>96326173.120000005</v>
      </c>
      <c r="F91" s="160">
        <f t="shared" si="29"/>
        <v>186632336.59999996</v>
      </c>
      <c r="G91" s="219">
        <f t="shared" si="30"/>
        <v>98792276.430000007</v>
      </c>
      <c r="H91" s="154"/>
      <c r="I91" s="159">
        <f>+'31120'!E91</f>
        <v>96326173.120000005</v>
      </c>
      <c r="J91" s="160">
        <f>+'31120'!F91</f>
        <v>186632336.59999996</v>
      </c>
      <c r="K91" s="219">
        <f>+'31120'!G91</f>
        <v>98792276.430000007</v>
      </c>
      <c r="M91" s="159">
        <f>+'31130'!E91</f>
        <v>0</v>
      </c>
      <c r="N91" s="160">
        <f>+'31130'!F91</f>
        <v>0</v>
      </c>
      <c r="O91" s="219">
        <f>+'31130'!G91</f>
        <v>0</v>
      </c>
      <c r="P91" s="154"/>
      <c r="Q91" s="159">
        <f>+'31200'!E91</f>
        <v>0</v>
      </c>
      <c r="R91" s="160">
        <f>+'31200'!F91</f>
        <v>0</v>
      </c>
      <c r="S91" s="219">
        <f>+'31200'!G91</f>
        <v>0</v>
      </c>
      <c r="T91" s="154"/>
      <c r="U91" s="159">
        <f>+'32200'!E91</f>
        <v>0</v>
      </c>
      <c r="V91" s="160">
        <f>+'32200'!F91</f>
        <v>0</v>
      </c>
      <c r="W91" s="219">
        <f>+'32200'!G91</f>
        <v>0</v>
      </c>
      <c r="X91" s="154"/>
      <c r="Y91" s="159">
        <f>+'32300'!E91</f>
        <v>0</v>
      </c>
      <c r="Z91" s="160">
        <f>+'32300'!F91</f>
        <v>0</v>
      </c>
      <c r="AA91" s="219">
        <f>+'32300'!G91</f>
        <v>0</v>
      </c>
      <c r="AB91" s="154"/>
      <c r="AC91" s="159">
        <f>+'32400'!E91</f>
        <v>0</v>
      </c>
      <c r="AD91" s="160">
        <f>+'32400'!F91</f>
        <v>0</v>
      </c>
      <c r="AE91" s="219">
        <f>+'32400'!G91</f>
        <v>0</v>
      </c>
      <c r="AF91" s="154"/>
    </row>
    <row r="92" spans="2:32" x14ac:dyDescent="0.2">
      <c r="B92" s="94">
        <v>1280</v>
      </c>
      <c r="C92" s="148"/>
      <c r="D92" s="96" t="s">
        <v>106</v>
      </c>
      <c r="E92" s="159">
        <f t="shared" si="28"/>
        <v>-17488662.260000002</v>
      </c>
      <c r="F92" s="160">
        <f t="shared" si="29"/>
        <v>-14548858.890000001</v>
      </c>
      <c r="G92" s="219">
        <f t="shared" si="30"/>
        <v>-123718209.84999999</v>
      </c>
      <c r="H92" s="154"/>
      <c r="I92" s="159">
        <f>+'31120'!E92</f>
        <v>-17488662.260000002</v>
      </c>
      <c r="J92" s="160">
        <f>+'31120'!F92</f>
        <v>-14548858.890000001</v>
      </c>
      <c r="K92" s="219">
        <f>+'31120'!G92</f>
        <v>-123718209.84999999</v>
      </c>
      <c r="M92" s="159">
        <f>+'31130'!E92</f>
        <v>0</v>
      </c>
      <c r="N92" s="160">
        <f>+'31130'!F92</f>
        <v>0</v>
      </c>
      <c r="O92" s="219">
        <f>+'31130'!G92</f>
        <v>0</v>
      </c>
      <c r="P92" s="154"/>
      <c r="Q92" s="159">
        <f>+'31200'!E92</f>
        <v>0</v>
      </c>
      <c r="R92" s="160">
        <f>+'31200'!F92</f>
        <v>0</v>
      </c>
      <c r="S92" s="219">
        <f>+'31200'!G92</f>
        <v>0</v>
      </c>
      <c r="T92" s="154"/>
      <c r="U92" s="159">
        <f>+'32200'!E92</f>
        <v>0</v>
      </c>
      <c r="V92" s="160">
        <f>+'32200'!F92</f>
        <v>0</v>
      </c>
      <c r="W92" s="219">
        <f>+'32200'!G92</f>
        <v>0</v>
      </c>
      <c r="X92" s="154"/>
      <c r="Y92" s="159">
        <f>+'32300'!E92</f>
        <v>0</v>
      </c>
      <c r="Z92" s="160">
        <f>+'32300'!F92</f>
        <v>0</v>
      </c>
      <c r="AA92" s="219">
        <f>+'32300'!G92</f>
        <v>0</v>
      </c>
      <c r="AB92" s="154"/>
      <c r="AC92" s="159">
        <f>+'32400'!E92</f>
        <v>0</v>
      </c>
      <c r="AD92" s="160">
        <f>+'32400'!F92</f>
        <v>0</v>
      </c>
      <c r="AE92" s="219">
        <f>+'32400'!G92</f>
        <v>0</v>
      </c>
      <c r="AF92" s="154"/>
    </row>
    <row r="93" spans="2:32" x14ac:dyDescent="0.2">
      <c r="B93" s="94">
        <v>1290</v>
      </c>
      <c r="C93" s="148"/>
      <c r="D93" s="96" t="s">
        <v>107</v>
      </c>
      <c r="E93" s="159">
        <f t="shared" si="28"/>
        <v>0</v>
      </c>
      <c r="F93" s="160">
        <f t="shared" si="29"/>
        <v>251499.6</v>
      </c>
      <c r="G93" s="219">
        <f t="shared" si="30"/>
        <v>289605.59999999998</v>
      </c>
      <c r="H93" s="154"/>
      <c r="I93" s="159">
        <f>+'31120'!E93</f>
        <v>0</v>
      </c>
      <c r="J93" s="160">
        <f>+'31120'!F93</f>
        <v>251499.6</v>
      </c>
      <c r="K93" s="219">
        <f>+'31120'!G93</f>
        <v>289605.59999999998</v>
      </c>
      <c r="M93" s="159">
        <f>+'31130'!E93</f>
        <v>0</v>
      </c>
      <c r="N93" s="160">
        <f>+'31130'!F93</f>
        <v>0</v>
      </c>
      <c r="O93" s="219">
        <f>+'31130'!G93</f>
        <v>0</v>
      </c>
      <c r="P93" s="154"/>
      <c r="Q93" s="159">
        <f>+'31200'!E93</f>
        <v>0</v>
      </c>
      <c r="R93" s="160">
        <f>+'31200'!F93</f>
        <v>0</v>
      </c>
      <c r="S93" s="219">
        <f>+'31200'!G93</f>
        <v>0</v>
      </c>
      <c r="T93" s="154"/>
      <c r="U93" s="159">
        <f>+'32200'!E93</f>
        <v>0</v>
      </c>
      <c r="V93" s="160">
        <f>+'32200'!F93</f>
        <v>0</v>
      </c>
      <c r="W93" s="219">
        <f>+'32200'!G93</f>
        <v>0</v>
      </c>
      <c r="X93" s="154"/>
      <c r="Y93" s="159">
        <f>+'32300'!E93</f>
        <v>0</v>
      </c>
      <c r="Z93" s="160">
        <f>+'32300'!F93</f>
        <v>0</v>
      </c>
      <c r="AA93" s="219">
        <f>+'32300'!G93</f>
        <v>0</v>
      </c>
      <c r="AB93" s="154"/>
      <c r="AC93" s="159">
        <f>+'32400'!E93</f>
        <v>0</v>
      </c>
      <c r="AD93" s="160">
        <f>+'32400'!F93</f>
        <v>0</v>
      </c>
      <c r="AE93" s="219">
        <f>+'32400'!G93</f>
        <v>0</v>
      </c>
      <c r="AF93" s="154"/>
    </row>
    <row r="94" spans="2:32" x14ac:dyDescent="0.2">
      <c r="B94" s="94"/>
      <c r="C94" s="148"/>
      <c r="D94" s="96"/>
      <c r="E94" s="159"/>
      <c r="F94" s="160"/>
      <c r="G94" s="219"/>
      <c r="H94" s="154"/>
      <c r="I94" s="159"/>
      <c r="J94" s="160"/>
      <c r="K94" s="219"/>
      <c r="M94" s="159"/>
      <c r="N94" s="160"/>
      <c r="O94" s="219"/>
      <c r="P94" s="154"/>
      <c r="Q94" s="159"/>
      <c r="R94" s="160"/>
      <c r="S94" s="219"/>
      <c r="T94" s="154"/>
      <c r="U94" s="159"/>
      <c r="V94" s="160"/>
      <c r="W94" s="219"/>
      <c r="X94" s="154"/>
      <c r="Y94" s="159"/>
      <c r="Z94" s="160"/>
      <c r="AA94" s="219"/>
      <c r="AB94" s="154"/>
      <c r="AC94" s="159"/>
      <c r="AD94" s="160"/>
      <c r="AE94" s="219"/>
      <c r="AF94" s="154"/>
    </row>
    <row r="95" spans="2:32" x14ac:dyDescent="0.2">
      <c r="B95" s="94">
        <v>1200</v>
      </c>
      <c r="C95" s="148"/>
      <c r="D95" s="97" t="s">
        <v>108</v>
      </c>
      <c r="E95" s="163">
        <f>SUM(E85:E93)</f>
        <v>13839993107.300003</v>
      </c>
      <c r="F95" s="164">
        <f>SUM(F85:F93)</f>
        <v>12271403753.860001</v>
      </c>
      <c r="G95" s="220">
        <f>SUM(G85:G93)</f>
        <v>11234893803.980009</v>
      </c>
      <c r="H95" s="154"/>
      <c r="I95" s="163">
        <f>+'31120'!E95</f>
        <v>13839993107.300003</v>
      </c>
      <c r="J95" s="164">
        <f>+'31120'!F95</f>
        <v>12271403753.860001</v>
      </c>
      <c r="K95" s="220">
        <f>+'31120'!G95</f>
        <v>11234893803.980009</v>
      </c>
      <c r="M95" s="163">
        <f>+'31130'!E95</f>
        <v>0</v>
      </c>
      <c r="N95" s="164">
        <f>+'31130'!F95</f>
        <v>0</v>
      </c>
      <c r="O95" s="220">
        <f>+'31130'!G95</f>
        <v>0</v>
      </c>
      <c r="P95" s="154"/>
      <c r="Q95" s="163">
        <f>+'31200'!E95</f>
        <v>0</v>
      </c>
      <c r="R95" s="164">
        <f>+'31200'!F95</f>
        <v>0</v>
      </c>
      <c r="S95" s="220">
        <f>+'31200'!G95</f>
        <v>0</v>
      </c>
      <c r="T95" s="154"/>
      <c r="U95" s="163">
        <f>+'32200'!E95</f>
        <v>0</v>
      </c>
      <c r="V95" s="164">
        <f>+'32200'!F95</f>
        <v>0</v>
      </c>
      <c r="W95" s="220">
        <f>+'32200'!G95</f>
        <v>0</v>
      </c>
      <c r="X95" s="154"/>
      <c r="Y95" s="163">
        <f>+'32300'!E95</f>
        <v>0</v>
      </c>
      <c r="Z95" s="164">
        <f>+'32300'!F95</f>
        <v>0</v>
      </c>
      <c r="AA95" s="220">
        <f>+'32300'!G95</f>
        <v>0</v>
      </c>
      <c r="AB95" s="154"/>
      <c r="AC95" s="163">
        <f>+'32400'!E95</f>
        <v>0</v>
      </c>
      <c r="AD95" s="164">
        <f>+'32400'!F95</f>
        <v>0</v>
      </c>
      <c r="AE95" s="220">
        <f>+'32400'!G95</f>
        <v>0</v>
      </c>
      <c r="AF95" s="154"/>
    </row>
    <row r="96" spans="2:32" x14ac:dyDescent="0.2">
      <c r="B96" s="94"/>
      <c r="C96" s="148"/>
      <c r="D96" s="37"/>
      <c r="E96" s="157"/>
      <c r="F96" s="158"/>
      <c r="G96" s="224"/>
      <c r="H96" s="154"/>
      <c r="I96" s="157"/>
      <c r="J96" s="158"/>
      <c r="K96" s="224"/>
      <c r="M96" s="157"/>
      <c r="N96" s="158"/>
      <c r="O96" s="224"/>
      <c r="P96" s="154"/>
      <c r="Q96" s="157"/>
      <c r="R96" s="158"/>
      <c r="S96" s="224"/>
      <c r="T96" s="154"/>
      <c r="U96" s="157"/>
      <c r="V96" s="158"/>
      <c r="W96" s="224"/>
      <c r="X96" s="154"/>
      <c r="Y96" s="157"/>
      <c r="Z96" s="158"/>
      <c r="AA96" s="224"/>
      <c r="AB96" s="154"/>
      <c r="AC96" s="157"/>
      <c r="AD96" s="158"/>
      <c r="AE96" s="224"/>
      <c r="AF96" s="154"/>
    </row>
    <row r="97" spans="2:32" x14ac:dyDescent="0.2">
      <c r="B97" s="94">
        <v>1000</v>
      </c>
      <c r="C97" s="148"/>
      <c r="D97" s="37" t="s">
        <v>109</v>
      </c>
      <c r="E97" s="157">
        <f>+E95+E82</f>
        <v>18032227365.614002</v>
      </c>
      <c r="F97" s="158">
        <f>+F95+F82</f>
        <v>16670971909.681999</v>
      </c>
      <c r="G97" s="224">
        <f>+G95+G82</f>
        <v>15021023490.32201</v>
      </c>
      <c r="H97" s="154"/>
      <c r="I97" s="157">
        <f>+'31120'!E97</f>
        <v>18032227365.614002</v>
      </c>
      <c r="J97" s="158">
        <f>+'31120'!F97</f>
        <v>16670971909.681999</v>
      </c>
      <c r="K97" s="224">
        <f>+'31120'!G97</f>
        <v>15021023490.32201</v>
      </c>
      <c r="M97" s="157">
        <f>+'31130'!E97</f>
        <v>0</v>
      </c>
      <c r="N97" s="158">
        <f>+'31130'!F97</f>
        <v>0</v>
      </c>
      <c r="O97" s="224">
        <f>+'31130'!G97</f>
        <v>0</v>
      </c>
      <c r="P97" s="154"/>
      <c r="Q97" s="157">
        <f>+'31200'!E97</f>
        <v>0</v>
      </c>
      <c r="R97" s="158">
        <f>+'31200'!F97</f>
        <v>0</v>
      </c>
      <c r="S97" s="224">
        <f>+'31200'!G97</f>
        <v>0</v>
      </c>
      <c r="T97" s="154"/>
      <c r="U97" s="157">
        <f>+'32200'!E97</f>
        <v>0</v>
      </c>
      <c r="V97" s="158">
        <f>+'32200'!F97</f>
        <v>0</v>
      </c>
      <c r="W97" s="224">
        <f>+'32200'!G97</f>
        <v>0</v>
      </c>
      <c r="X97" s="154"/>
      <c r="Y97" s="157">
        <f>+'32300'!E97</f>
        <v>0</v>
      </c>
      <c r="Z97" s="158">
        <f>+'32300'!F97</f>
        <v>0</v>
      </c>
      <c r="AA97" s="224">
        <f>+'32300'!G97</f>
        <v>0</v>
      </c>
      <c r="AB97" s="154"/>
      <c r="AC97" s="157">
        <f>+'32400'!E97</f>
        <v>0</v>
      </c>
      <c r="AD97" s="158">
        <f>+'32400'!F97</f>
        <v>0</v>
      </c>
      <c r="AE97" s="224">
        <f>+'32400'!G97</f>
        <v>0</v>
      </c>
      <c r="AF97" s="154"/>
    </row>
    <row r="98" spans="2:32" x14ac:dyDescent="0.2">
      <c r="B98" s="95"/>
      <c r="C98" s="149"/>
      <c r="D98" s="150"/>
      <c r="E98" s="225"/>
      <c r="F98" s="226"/>
      <c r="G98" s="227"/>
      <c r="H98" s="154"/>
      <c r="I98" s="225"/>
      <c r="J98" s="226"/>
      <c r="K98" s="227"/>
      <c r="M98" s="225"/>
      <c r="N98" s="226"/>
      <c r="O98" s="227"/>
      <c r="P98" s="154"/>
      <c r="Q98" s="225"/>
      <c r="R98" s="226"/>
      <c r="S98" s="227"/>
      <c r="T98" s="154"/>
      <c r="U98" s="225"/>
      <c r="V98" s="226"/>
      <c r="W98" s="227"/>
      <c r="X98" s="154"/>
      <c r="Y98" s="225"/>
      <c r="Z98" s="226"/>
      <c r="AA98" s="227"/>
      <c r="AB98" s="154"/>
      <c r="AC98" s="225"/>
      <c r="AD98" s="226"/>
      <c r="AE98" s="227"/>
      <c r="AF98" s="154"/>
    </row>
    <row r="99" spans="2:32" x14ac:dyDescent="0.2">
      <c r="B99" s="93"/>
      <c r="C99" s="36" t="s">
        <v>110</v>
      </c>
      <c r="E99" s="228"/>
      <c r="F99" s="229"/>
      <c r="G99" s="229"/>
      <c r="H99" s="154"/>
      <c r="I99" s="228"/>
      <c r="J99" s="229"/>
      <c r="K99" s="229"/>
      <c r="M99" s="228"/>
      <c r="N99" s="229"/>
      <c r="O99" s="229"/>
      <c r="P99" s="154"/>
      <c r="Q99" s="228"/>
      <c r="R99" s="229"/>
      <c r="S99" s="229"/>
      <c r="T99" s="154"/>
      <c r="U99" s="228"/>
      <c r="V99" s="229"/>
      <c r="W99" s="229"/>
      <c r="X99" s="154"/>
      <c r="Y99" s="228"/>
      <c r="Z99" s="229"/>
      <c r="AA99" s="229"/>
      <c r="AB99" s="154"/>
      <c r="AC99" s="228"/>
      <c r="AD99" s="229"/>
      <c r="AE99" s="229"/>
      <c r="AF99" s="154"/>
    </row>
    <row r="100" spans="2:32" x14ac:dyDescent="0.2">
      <c r="B100" s="94"/>
      <c r="C100" s="148"/>
      <c r="D100" s="37"/>
      <c r="E100" s="230"/>
      <c r="F100" s="231"/>
      <c r="G100" s="231"/>
      <c r="H100" s="154"/>
      <c r="I100" s="230"/>
      <c r="J100" s="231"/>
      <c r="K100" s="231"/>
      <c r="M100" s="230"/>
      <c r="N100" s="231"/>
      <c r="O100" s="231"/>
      <c r="P100" s="154"/>
      <c r="Q100" s="230"/>
      <c r="R100" s="231"/>
      <c r="S100" s="231"/>
      <c r="T100" s="154"/>
      <c r="U100" s="230"/>
      <c r="V100" s="231"/>
      <c r="W100" s="231"/>
      <c r="X100" s="154"/>
      <c r="Y100" s="230"/>
      <c r="Z100" s="231"/>
      <c r="AA100" s="231"/>
      <c r="AB100" s="154"/>
      <c r="AC100" s="230"/>
      <c r="AD100" s="231"/>
      <c r="AE100" s="231"/>
      <c r="AF100" s="154"/>
    </row>
    <row r="101" spans="2:32" x14ac:dyDescent="0.2">
      <c r="B101" s="94"/>
      <c r="C101" s="36" t="s">
        <v>111</v>
      </c>
      <c r="E101" s="157"/>
      <c r="F101" s="158"/>
      <c r="G101" s="158"/>
      <c r="H101" s="154"/>
      <c r="I101" s="157"/>
      <c r="J101" s="158"/>
      <c r="K101" s="158"/>
      <c r="M101" s="157"/>
      <c r="N101" s="158"/>
      <c r="O101" s="158"/>
      <c r="P101" s="154"/>
      <c r="Q101" s="157"/>
      <c r="R101" s="158"/>
      <c r="S101" s="158"/>
      <c r="T101" s="154"/>
      <c r="U101" s="157"/>
      <c r="V101" s="158"/>
      <c r="W101" s="158"/>
      <c r="X101" s="154"/>
      <c r="Y101" s="157"/>
      <c r="Z101" s="158"/>
      <c r="AA101" s="158"/>
      <c r="AB101" s="154"/>
      <c r="AC101" s="157"/>
      <c r="AD101" s="158"/>
      <c r="AE101" s="158"/>
      <c r="AF101" s="154"/>
    </row>
    <row r="102" spans="2:32" x14ac:dyDescent="0.2">
      <c r="B102" s="94">
        <v>2110</v>
      </c>
      <c r="C102" s="148"/>
      <c r="D102" s="96" t="s">
        <v>112</v>
      </c>
      <c r="E102" s="159">
        <f t="shared" ref="E102:E109" si="31">+I102+M102+Q102+U102+Y102+AC102</f>
        <v>552262739.41799998</v>
      </c>
      <c r="F102" s="160">
        <f t="shared" ref="F102:F109" si="32">+J102+N102+R102+V102+Z102+AD102</f>
        <v>359217879.26800001</v>
      </c>
      <c r="G102" s="160">
        <f t="shared" ref="G102:G109" si="33">+K102+O102+S102+W102+AA102+AE102</f>
        <v>260047346.58199999</v>
      </c>
      <c r="H102" s="154"/>
      <c r="I102" s="159">
        <f>+'31120'!E102</f>
        <v>552262739.41799998</v>
      </c>
      <c r="J102" s="160">
        <f>+'31120'!F102</f>
        <v>359217879.26800001</v>
      </c>
      <c r="K102" s="160">
        <f>+'31120'!G102</f>
        <v>260047346.58199999</v>
      </c>
      <c r="M102" s="159">
        <f>+'31130'!E102</f>
        <v>0</v>
      </c>
      <c r="N102" s="160">
        <f>+'31130'!F102</f>
        <v>0</v>
      </c>
      <c r="O102" s="160">
        <f>+'31130'!G102</f>
        <v>0</v>
      </c>
      <c r="P102" s="154"/>
      <c r="Q102" s="159">
        <f>+'31200'!E102</f>
        <v>0</v>
      </c>
      <c r="R102" s="160">
        <f>+'31200'!F102</f>
        <v>0</v>
      </c>
      <c r="S102" s="160">
        <f>+'31200'!G102</f>
        <v>0</v>
      </c>
      <c r="T102" s="154"/>
      <c r="U102" s="159">
        <f>+'32200'!E102</f>
        <v>0</v>
      </c>
      <c r="V102" s="160">
        <f>+'32200'!F102</f>
        <v>0</v>
      </c>
      <c r="W102" s="160">
        <f>+'32200'!G102</f>
        <v>0</v>
      </c>
      <c r="X102" s="154"/>
      <c r="Y102" s="159">
        <f>+'32300'!E102</f>
        <v>0</v>
      </c>
      <c r="Z102" s="160">
        <f>+'32300'!F102</f>
        <v>0</v>
      </c>
      <c r="AA102" s="160">
        <f>+'32300'!G102</f>
        <v>0</v>
      </c>
      <c r="AB102" s="154"/>
      <c r="AC102" s="159">
        <f>+'32400'!E102</f>
        <v>0</v>
      </c>
      <c r="AD102" s="160">
        <f>+'32400'!F102</f>
        <v>0</v>
      </c>
      <c r="AE102" s="160">
        <f>+'32400'!G102</f>
        <v>0</v>
      </c>
      <c r="AF102" s="154"/>
    </row>
    <row r="103" spans="2:32" x14ac:dyDescent="0.2">
      <c r="B103" s="94">
        <v>2120</v>
      </c>
      <c r="C103" s="148"/>
      <c r="D103" s="96" t="s">
        <v>113</v>
      </c>
      <c r="E103" s="159">
        <f t="shared" si="31"/>
        <v>-64866.92</v>
      </c>
      <c r="F103" s="160">
        <f t="shared" si="32"/>
        <v>-64009.68</v>
      </c>
      <c r="G103" s="160">
        <f t="shared" si="33"/>
        <v>30113.25</v>
      </c>
      <c r="H103" s="154"/>
      <c r="I103" s="159">
        <f>+'31120'!E103</f>
        <v>-64866.92</v>
      </c>
      <c r="J103" s="160">
        <f>+'31120'!F103</f>
        <v>-64009.68</v>
      </c>
      <c r="K103" s="160">
        <f>+'31120'!G103</f>
        <v>30113.25</v>
      </c>
      <c r="M103" s="159">
        <f>+'31130'!E103</f>
        <v>0</v>
      </c>
      <c r="N103" s="160">
        <f>+'31130'!F103</f>
        <v>0</v>
      </c>
      <c r="O103" s="160">
        <f>+'31130'!G103</f>
        <v>0</v>
      </c>
      <c r="P103" s="154"/>
      <c r="Q103" s="159">
        <f>+'31200'!E103</f>
        <v>0</v>
      </c>
      <c r="R103" s="160">
        <f>+'31200'!F103</f>
        <v>0</v>
      </c>
      <c r="S103" s="160">
        <f>+'31200'!G103</f>
        <v>0</v>
      </c>
      <c r="T103" s="154"/>
      <c r="U103" s="159">
        <f>+'32200'!E103</f>
        <v>0</v>
      </c>
      <c r="V103" s="160">
        <f>+'32200'!F103</f>
        <v>0</v>
      </c>
      <c r="W103" s="160">
        <f>+'32200'!G103</f>
        <v>0</v>
      </c>
      <c r="X103" s="154"/>
      <c r="Y103" s="159">
        <f>+'32300'!E103</f>
        <v>0</v>
      </c>
      <c r="Z103" s="160">
        <f>+'32300'!F103</f>
        <v>0</v>
      </c>
      <c r="AA103" s="160">
        <f>+'32300'!G103</f>
        <v>0</v>
      </c>
      <c r="AB103" s="154"/>
      <c r="AC103" s="159">
        <f>+'32400'!E103</f>
        <v>0</v>
      </c>
      <c r="AD103" s="160">
        <f>+'32400'!F103</f>
        <v>0</v>
      </c>
      <c r="AE103" s="160">
        <f>+'32400'!G103</f>
        <v>0</v>
      </c>
      <c r="AF103" s="154"/>
    </row>
    <row r="104" spans="2:32" x14ac:dyDescent="0.2">
      <c r="B104" s="94">
        <v>2130</v>
      </c>
      <c r="C104" s="148"/>
      <c r="D104" s="96" t="s">
        <v>114</v>
      </c>
      <c r="E104" s="159">
        <f t="shared" si="31"/>
        <v>0</v>
      </c>
      <c r="F104" s="160">
        <f t="shared" si="32"/>
        <v>0</v>
      </c>
      <c r="G104" s="160">
        <f t="shared" si="33"/>
        <v>0</v>
      </c>
      <c r="H104" s="154"/>
      <c r="I104" s="159">
        <f>+'31120'!E104</f>
        <v>0</v>
      </c>
      <c r="J104" s="160">
        <f>+'31120'!F104</f>
        <v>0</v>
      </c>
      <c r="K104" s="160">
        <f>+'31120'!G104</f>
        <v>0</v>
      </c>
      <c r="M104" s="159">
        <f>+'31130'!E104</f>
        <v>0</v>
      </c>
      <c r="N104" s="160">
        <f>+'31130'!F104</f>
        <v>0</v>
      </c>
      <c r="O104" s="160">
        <f>+'31130'!G104</f>
        <v>0</v>
      </c>
      <c r="P104" s="154"/>
      <c r="Q104" s="159">
        <f>+'31200'!E104</f>
        <v>0</v>
      </c>
      <c r="R104" s="160">
        <f>+'31200'!F104</f>
        <v>0</v>
      </c>
      <c r="S104" s="160">
        <f>+'31200'!G104</f>
        <v>0</v>
      </c>
      <c r="T104" s="154"/>
      <c r="U104" s="159">
        <f>+'32200'!E104</f>
        <v>0</v>
      </c>
      <c r="V104" s="160">
        <f>+'32200'!F104</f>
        <v>0</v>
      </c>
      <c r="W104" s="160">
        <f>+'32200'!G104</f>
        <v>0</v>
      </c>
      <c r="X104" s="154"/>
      <c r="Y104" s="159">
        <f>+'32300'!E104</f>
        <v>0</v>
      </c>
      <c r="Z104" s="160">
        <f>+'32300'!F104</f>
        <v>0</v>
      </c>
      <c r="AA104" s="160">
        <f>+'32300'!G104</f>
        <v>0</v>
      </c>
      <c r="AB104" s="154"/>
      <c r="AC104" s="159">
        <f>+'32400'!E104</f>
        <v>0</v>
      </c>
      <c r="AD104" s="160">
        <f>+'32400'!F104</f>
        <v>0</v>
      </c>
      <c r="AE104" s="160">
        <f>+'32400'!G104</f>
        <v>0</v>
      </c>
      <c r="AF104" s="154"/>
    </row>
    <row r="105" spans="2:32" x14ac:dyDescent="0.2">
      <c r="B105" s="94">
        <v>2140</v>
      </c>
      <c r="C105" s="148"/>
      <c r="D105" s="96" t="s">
        <v>115</v>
      </c>
      <c r="E105" s="159">
        <f t="shared" si="31"/>
        <v>0</v>
      </c>
      <c r="F105" s="160">
        <f t="shared" si="32"/>
        <v>0</v>
      </c>
      <c r="G105" s="160">
        <f t="shared" si="33"/>
        <v>0</v>
      </c>
      <c r="H105" s="154"/>
      <c r="I105" s="159">
        <f>+'31120'!E105</f>
        <v>0</v>
      </c>
      <c r="J105" s="160">
        <f>+'31120'!F105</f>
        <v>0</v>
      </c>
      <c r="K105" s="160">
        <f>+'31120'!G105</f>
        <v>0</v>
      </c>
      <c r="M105" s="159">
        <f>+'31130'!E105</f>
        <v>0</v>
      </c>
      <c r="N105" s="160">
        <f>+'31130'!F105</f>
        <v>0</v>
      </c>
      <c r="O105" s="160">
        <f>+'31130'!G105</f>
        <v>0</v>
      </c>
      <c r="P105" s="154"/>
      <c r="Q105" s="159">
        <f>+'31200'!E105</f>
        <v>0</v>
      </c>
      <c r="R105" s="160">
        <f>+'31200'!F105</f>
        <v>0</v>
      </c>
      <c r="S105" s="160">
        <f>+'31200'!G105</f>
        <v>0</v>
      </c>
      <c r="T105" s="154"/>
      <c r="U105" s="159">
        <f>+'32200'!E105</f>
        <v>0</v>
      </c>
      <c r="V105" s="160">
        <f>+'32200'!F105</f>
        <v>0</v>
      </c>
      <c r="W105" s="160">
        <f>+'32200'!G105</f>
        <v>0</v>
      </c>
      <c r="X105" s="154"/>
      <c r="Y105" s="159">
        <f>+'32300'!E105</f>
        <v>0</v>
      </c>
      <c r="Z105" s="160">
        <f>+'32300'!F105</f>
        <v>0</v>
      </c>
      <c r="AA105" s="160">
        <f>+'32300'!G105</f>
        <v>0</v>
      </c>
      <c r="AB105" s="154"/>
      <c r="AC105" s="159">
        <f>+'32400'!E105</f>
        <v>0</v>
      </c>
      <c r="AD105" s="160">
        <f>+'32400'!F105</f>
        <v>0</v>
      </c>
      <c r="AE105" s="160">
        <f>+'32400'!G105</f>
        <v>0</v>
      </c>
      <c r="AF105" s="154"/>
    </row>
    <row r="106" spans="2:32" x14ac:dyDescent="0.2">
      <c r="B106" s="94">
        <v>2150</v>
      </c>
      <c r="C106" s="148"/>
      <c r="D106" s="96" t="s">
        <v>116</v>
      </c>
      <c r="E106" s="159">
        <f t="shared" si="31"/>
        <v>3001852.87</v>
      </c>
      <c r="F106" s="160">
        <f t="shared" si="32"/>
        <v>3656134.02</v>
      </c>
      <c r="G106" s="160">
        <f t="shared" si="33"/>
        <v>3140485</v>
      </c>
      <c r="H106" s="154"/>
      <c r="I106" s="159">
        <f>+'31120'!E106</f>
        <v>3001852.87</v>
      </c>
      <c r="J106" s="160">
        <f>+'31120'!F106</f>
        <v>3656134.02</v>
      </c>
      <c r="K106" s="160">
        <f>+'31120'!G106</f>
        <v>3140485</v>
      </c>
      <c r="M106" s="159">
        <f>+'31130'!E106</f>
        <v>0</v>
      </c>
      <c r="N106" s="160">
        <f>+'31130'!F106</f>
        <v>0</v>
      </c>
      <c r="O106" s="160">
        <f>+'31130'!G106</f>
        <v>0</v>
      </c>
      <c r="P106" s="154"/>
      <c r="Q106" s="159">
        <f>+'31200'!E106</f>
        <v>0</v>
      </c>
      <c r="R106" s="160">
        <f>+'31200'!F106</f>
        <v>0</v>
      </c>
      <c r="S106" s="160">
        <f>+'31200'!G106</f>
        <v>0</v>
      </c>
      <c r="T106" s="154"/>
      <c r="U106" s="159">
        <f>+'32200'!E106</f>
        <v>0</v>
      </c>
      <c r="V106" s="160">
        <f>+'32200'!F106</f>
        <v>0</v>
      </c>
      <c r="W106" s="160">
        <f>+'32200'!G106</f>
        <v>0</v>
      </c>
      <c r="X106" s="154"/>
      <c r="Y106" s="159">
        <f>+'32300'!E106</f>
        <v>0</v>
      </c>
      <c r="Z106" s="160">
        <f>+'32300'!F106</f>
        <v>0</v>
      </c>
      <c r="AA106" s="160">
        <f>+'32300'!G106</f>
        <v>0</v>
      </c>
      <c r="AB106" s="154"/>
      <c r="AC106" s="159">
        <f>+'32400'!E106</f>
        <v>0</v>
      </c>
      <c r="AD106" s="160">
        <f>+'32400'!F106</f>
        <v>0</v>
      </c>
      <c r="AE106" s="160">
        <f>+'32400'!G106</f>
        <v>0</v>
      </c>
      <c r="AF106" s="154"/>
    </row>
    <row r="107" spans="2:32" x14ac:dyDescent="0.2">
      <c r="B107" s="94">
        <v>2160</v>
      </c>
      <c r="C107" s="148"/>
      <c r="D107" s="96" t="s">
        <v>117</v>
      </c>
      <c r="E107" s="159">
        <f t="shared" si="31"/>
        <v>22128985.989999998</v>
      </c>
      <c r="F107" s="160">
        <f t="shared" si="32"/>
        <v>22964383.399999999</v>
      </c>
      <c r="G107" s="160">
        <f t="shared" si="33"/>
        <v>23778749.469999999</v>
      </c>
      <c r="H107" s="154"/>
      <c r="I107" s="159">
        <f>+'31120'!E107</f>
        <v>22128985.989999998</v>
      </c>
      <c r="J107" s="160">
        <f>+'31120'!F107</f>
        <v>22964383.399999999</v>
      </c>
      <c r="K107" s="160">
        <f>+'31120'!G107</f>
        <v>23778749.469999999</v>
      </c>
      <c r="M107" s="159">
        <f>+'31130'!E107</f>
        <v>0</v>
      </c>
      <c r="N107" s="160">
        <f>+'31130'!F107</f>
        <v>0</v>
      </c>
      <c r="O107" s="160">
        <f>+'31130'!G107</f>
        <v>0</v>
      </c>
      <c r="P107" s="154"/>
      <c r="Q107" s="159">
        <f>+'31200'!E107</f>
        <v>0</v>
      </c>
      <c r="R107" s="160">
        <f>+'31200'!F107</f>
        <v>0</v>
      </c>
      <c r="S107" s="160">
        <f>+'31200'!G107</f>
        <v>0</v>
      </c>
      <c r="T107" s="154"/>
      <c r="U107" s="159">
        <f>+'32200'!E107</f>
        <v>0</v>
      </c>
      <c r="V107" s="160">
        <f>+'32200'!F107</f>
        <v>0</v>
      </c>
      <c r="W107" s="160">
        <f>+'32200'!G107</f>
        <v>0</v>
      </c>
      <c r="X107" s="154"/>
      <c r="Y107" s="159">
        <f>+'32300'!E107</f>
        <v>0</v>
      </c>
      <c r="Z107" s="160">
        <f>+'32300'!F107</f>
        <v>0</v>
      </c>
      <c r="AA107" s="160">
        <f>+'32300'!G107</f>
        <v>0</v>
      </c>
      <c r="AB107" s="154"/>
      <c r="AC107" s="159">
        <f>+'32400'!E107</f>
        <v>0</v>
      </c>
      <c r="AD107" s="160">
        <f>+'32400'!F107</f>
        <v>0</v>
      </c>
      <c r="AE107" s="160">
        <f>+'32400'!G107</f>
        <v>0</v>
      </c>
      <c r="AF107" s="154"/>
    </row>
    <row r="108" spans="2:32" x14ac:dyDescent="0.2">
      <c r="B108" s="94">
        <v>2170</v>
      </c>
      <c r="C108" s="148"/>
      <c r="D108" s="96" t="s">
        <v>118</v>
      </c>
      <c r="E108" s="159">
        <f t="shared" si="31"/>
        <v>27695168.489999998</v>
      </c>
      <c r="F108" s="160">
        <f t="shared" si="32"/>
        <v>26861263.57</v>
      </c>
      <c r="G108" s="160">
        <f t="shared" si="33"/>
        <v>34176169.510000005</v>
      </c>
      <c r="H108" s="154"/>
      <c r="I108" s="159">
        <f>+'31120'!E108</f>
        <v>27695168.489999998</v>
      </c>
      <c r="J108" s="160">
        <f>+'31120'!F108</f>
        <v>26861263.57</v>
      </c>
      <c r="K108" s="160">
        <f>+'31120'!G108</f>
        <v>34176169.510000005</v>
      </c>
      <c r="M108" s="159">
        <f>+'31130'!E108</f>
        <v>0</v>
      </c>
      <c r="N108" s="160">
        <f>+'31130'!F108</f>
        <v>0</v>
      </c>
      <c r="O108" s="160">
        <f>+'31130'!G108</f>
        <v>0</v>
      </c>
      <c r="P108" s="154"/>
      <c r="Q108" s="159">
        <f>+'31200'!E108</f>
        <v>0</v>
      </c>
      <c r="R108" s="160">
        <f>+'31200'!F108</f>
        <v>0</v>
      </c>
      <c r="S108" s="160">
        <f>+'31200'!G108</f>
        <v>0</v>
      </c>
      <c r="T108" s="154"/>
      <c r="U108" s="159">
        <f>+'32200'!E108</f>
        <v>0</v>
      </c>
      <c r="V108" s="160">
        <f>+'32200'!F108</f>
        <v>0</v>
      </c>
      <c r="W108" s="160">
        <f>+'32200'!G108</f>
        <v>0</v>
      </c>
      <c r="X108" s="154"/>
      <c r="Y108" s="159">
        <f>+'32300'!E108</f>
        <v>0</v>
      </c>
      <c r="Z108" s="160">
        <f>+'32300'!F108</f>
        <v>0</v>
      </c>
      <c r="AA108" s="160">
        <f>+'32300'!G108</f>
        <v>0</v>
      </c>
      <c r="AB108" s="154"/>
      <c r="AC108" s="159">
        <f>+'32400'!E108</f>
        <v>0</v>
      </c>
      <c r="AD108" s="160">
        <f>+'32400'!F108</f>
        <v>0</v>
      </c>
      <c r="AE108" s="160">
        <f>+'32400'!G108</f>
        <v>0</v>
      </c>
      <c r="AF108" s="154"/>
    </row>
    <row r="109" spans="2:32" x14ac:dyDescent="0.2">
      <c r="B109" s="94">
        <v>2190</v>
      </c>
      <c r="C109" s="148"/>
      <c r="D109" s="96" t="s">
        <v>119</v>
      </c>
      <c r="E109" s="159">
        <f t="shared" si="31"/>
        <v>4173.6099999999997</v>
      </c>
      <c r="F109" s="160">
        <f t="shared" si="32"/>
        <v>98850.03</v>
      </c>
      <c r="G109" s="160">
        <f t="shared" si="33"/>
        <v>0</v>
      </c>
      <c r="H109" s="154"/>
      <c r="I109" s="159">
        <f>+'31120'!E109</f>
        <v>4173.6099999999997</v>
      </c>
      <c r="J109" s="160">
        <f>+'31120'!F109</f>
        <v>98850.03</v>
      </c>
      <c r="K109" s="160">
        <f>+'31120'!G109</f>
        <v>0</v>
      </c>
      <c r="M109" s="159">
        <f>+'31130'!E109</f>
        <v>0</v>
      </c>
      <c r="N109" s="160">
        <f>+'31130'!F109</f>
        <v>0</v>
      </c>
      <c r="O109" s="160">
        <f>+'31130'!G109</f>
        <v>0</v>
      </c>
      <c r="P109" s="154"/>
      <c r="Q109" s="159">
        <f>+'31200'!E109</f>
        <v>0</v>
      </c>
      <c r="R109" s="160">
        <f>+'31200'!F109</f>
        <v>0</v>
      </c>
      <c r="S109" s="160">
        <f>+'31200'!G109</f>
        <v>0</v>
      </c>
      <c r="T109" s="154"/>
      <c r="U109" s="159">
        <f>+'32200'!E109</f>
        <v>0</v>
      </c>
      <c r="V109" s="160">
        <f>+'32200'!F109</f>
        <v>0</v>
      </c>
      <c r="W109" s="160">
        <f>+'32200'!G109</f>
        <v>0</v>
      </c>
      <c r="X109" s="154"/>
      <c r="Y109" s="159">
        <f>+'32300'!E109</f>
        <v>0</v>
      </c>
      <c r="Z109" s="160">
        <f>+'32300'!F109</f>
        <v>0</v>
      </c>
      <c r="AA109" s="160">
        <f>+'32300'!G109</f>
        <v>0</v>
      </c>
      <c r="AB109" s="154"/>
      <c r="AC109" s="159">
        <f>+'32400'!E109</f>
        <v>0</v>
      </c>
      <c r="AD109" s="160">
        <f>+'32400'!F109</f>
        <v>0</v>
      </c>
      <c r="AE109" s="160">
        <f>+'32400'!G109</f>
        <v>0</v>
      </c>
      <c r="AF109" s="154"/>
    </row>
    <row r="110" spans="2:32" x14ac:dyDescent="0.2">
      <c r="B110" s="94"/>
      <c r="C110" s="148"/>
      <c r="D110" s="96"/>
      <c r="E110" s="157"/>
      <c r="F110" s="158"/>
      <c r="G110" s="158"/>
      <c r="H110" s="154"/>
      <c r="I110" s="157"/>
      <c r="J110" s="158"/>
      <c r="K110" s="158"/>
      <c r="M110" s="157"/>
      <c r="N110" s="158"/>
      <c r="O110" s="158"/>
      <c r="P110" s="154"/>
      <c r="Q110" s="157"/>
      <c r="R110" s="158"/>
      <c r="S110" s="158"/>
      <c r="T110" s="154"/>
      <c r="U110" s="157"/>
      <c r="V110" s="158"/>
      <c r="W110" s="158"/>
      <c r="X110" s="154"/>
      <c r="Y110" s="157"/>
      <c r="Z110" s="158"/>
      <c r="AA110" s="158"/>
      <c r="AB110" s="154"/>
      <c r="AC110" s="157"/>
      <c r="AD110" s="158"/>
      <c r="AE110" s="158"/>
      <c r="AF110" s="154"/>
    </row>
    <row r="111" spans="2:32" x14ac:dyDescent="0.2">
      <c r="B111" s="94">
        <v>2100</v>
      </c>
      <c r="C111" s="148"/>
      <c r="D111" s="97" t="s">
        <v>120</v>
      </c>
      <c r="E111" s="163">
        <f>SUM(E102:E109)</f>
        <v>605028053.45800006</v>
      </c>
      <c r="F111" s="164">
        <f>SUM(F102:F109)</f>
        <v>412734500.60799992</v>
      </c>
      <c r="G111" s="164">
        <f>SUM(G102:G109)</f>
        <v>321172863.81199998</v>
      </c>
      <c r="H111" s="154"/>
      <c r="I111" s="163">
        <f>+'31120'!E111</f>
        <v>605028053.45800006</v>
      </c>
      <c r="J111" s="164">
        <f>+'31120'!F111</f>
        <v>412734500.60799992</v>
      </c>
      <c r="K111" s="164">
        <f>+'31120'!G111</f>
        <v>321172863.81199998</v>
      </c>
      <c r="M111" s="163">
        <f>+'31130'!E111</f>
        <v>0</v>
      </c>
      <c r="N111" s="164">
        <f>+'31130'!F111</f>
        <v>0</v>
      </c>
      <c r="O111" s="164">
        <f>+'31130'!G111</f>
        <v>0</v>
      </c>
      <c r="P111" s="154"/>
      <c r="Q111" s="163">
        <f>+'31200'!E111</f>
        <v>0</v>
      </c>
      <c r="R111" s="164">
        <f>+'31200'!F111</f>
        <v>0</v>
      </c>
      <c r="S111" s="164">
        <f>+'31200'!G111</f>
        <v>0</v>
      </c>
      <c r="T111" s="154"/>
      <c r="U111" s="163">
        <f>+'32200'!E111</f>
        <v>0</v>
      </c>
      <c r="V111" s="164">
        <f>+'32200'!F111</f>
        <v>0</v>
      </c>
      <c r="W111" s="164">
        <f>+'32200'!G111</f>
        <v>0</v>
      </c>
      <c r="X111" s="154"/>
      <c r="Y111" s="163">
        <f>+'32300'!E111</f>
        <v>0</v>
      </c>
      <c r="Z111" s="164">
        <f>+'32300'!F111</f>
        <v>0</v>
      </c>
      <c r="AA111" s="164">
        <f>+'32300'!G111</f>
        <v>0</v>
      </c>
      <c r="AB111" s="154"/>
      <c r="AC111" s="163">
        <f>+'32400'!E111</f>
        <v>0</v>
      </c>
      <c r="AD111" s="164">
        <f>+'32400'!F111</f>
        <v>0</v>
      </c>
      <c r="AE111" s="164">
        <f>+'32400'!G111</f>
        <v>0</v>
      </c>
      <c r="AF111" s="154"/>
    </row>
    <row r="112" spans="2:32" x14ac:dyDescent="0.2">
      <c r="B112" s="94"/>
      <c r="C112" s="148"/>
      <c r="D112" s="37"/>
      <c r="E112" s="157"/>
      <c r="F112" s="158"/>
      <c r="G112" s="158"/>
      <c r="H112" s="154"/>
      <c r="I112" s="157"/>
      <c r="J112" s="158"/>
      <c r="K112" s="158"/>
      <c r="M112" s="157"/>
      <c r="N112" s="158"/>
      <c r="O112" s="158"/>
      <c r="P112" s="154"/>
      <c r="Q112" s="157"/>
      <c r="R112" s="158"/>
      <c r="S112" s="158"/>
      <c r="T112" s="154"/>
      <c r="U112" s="157"/>
      <c r="V112" s="158"/>
      <c r="W112" s="158"/>
      <c r="X112" s="154"/>
      <c r="Y112" s="157"/>
      <c r="Z112" s="158"/>
      <c r="AA112" s="158"/>
      <c r="AB112" s="154"/>
      <c r="AC112" s="157"/>
      <c r="AD112" s="158"/>
      <c r="AE112" s="158"/>
      <c r="AF112" s="154"/>
    </row>
    <row r="113" spans="2:32" x14ac:dyDescent="0.2">
      <c r="B113" s="94"/>
      <c r="C113" s="36" t="s">
        <v>121</v>
      </c>
      <c r="E113" s="159"/>
      <c r="F113" s="160"/>
      <c r="G113" s="160"/>
      <c r="H113" s="154"/>
      <c r="I113" s="159"/>
      <c r="J113" s="160"/>
      <c r="K113" s="160"/>
      <c r="M113" s="159"/>
      <c r="N113" s="160"/>
      <c r="O113" s="160"/>
      <c r="P113" s="154"/>
      <c r="Q113" s="159"/>
      <c r="R113" s="160"/>
      <c r="S113" s="160"/>
      <c r="T113" s="154"/>
      <c r="U113" s="159"/>
      <c r="V113" s="160"/>
      <c r="W113" s="160"/>
      <c r="X113" s="154"/>
      <c r="Y113" s="159"/>
      <c r="Z113" s="160"/>
      <c r="AA113" s="160"/>
      <c r="AB113" s="154"/>
      <c r="AC113" s="159"/>
      <c r="AD113" s="160"/>
      <c r="AE113" s="160"/>
      <c r="AF113" s="154"/>
    </row>
    <row r="114" spans="2:32" x14ac:dyDescent="0.2">
      <c r="B114" s="94">
        <v>2210</v>
      </c>
      <c r="C114" s="148"/>
      <c r="D114" s="96" t="s">
        <v>122</v>
      </c>
      <c r="E114" s="159">
        <f t="shared" ref="E114:E119" si="34">+I114+M114+Q114+U114+Y114+AC114</f>
        <v>984950</v>
      </c>
      <c r="F114" s="160">
        <f t="shared" ref="F114:F119" si="35">+J114+N114+R114+V114+Z114+AD114</f>
        <v>984950</v>
      </c>
      <c r="G114" s="160">
        <f t="shared" ref="G114:G119" si="36">+K114+O114+S114+W114+AA114+AE114</f>
        <v>0</v>
      </c>
      <c r="H114" s="154"/>
      <c r="I114" s="159">
        <f>+'31120'!E114</f>
        <v>984950</v>
      </c>
      <c r="J114" s="160">
        <f>+'31120'!F114</f>
        <v>984950</v>
      </c>
      <c r="K114" s="160">
        <f>+'31120'!G114</f>
        <v>0</v>
      </c>
      <c r="M114" s="159">
        <f>+'31130'!E114</f>
        <v>0</v>
      </c>
      <c r="N114" s="160">
        <f>+'31130'!F114</f>
        <v>0</v>
      </c>
      <c r="O114" s="160">
        <f>+'31130'!G114</f>
        <v>0</v>
      </c>
      <c r="P114" s="154"/>
      <c r="Q114" s="159">
        <f>+'31200'!E114</f>
        <v>0</v>
      </c>
      <c r="R114" s="160">
        <f>+'31200'!F114</f>
        <v>0</v>
      </c>
      <c r="S114" s="160">
        <f>+'31200'!G114</f>
        <v>0</v>
      </c>
      <c r="T114" s="154"/>
      <c r="U114" s="159">
        <f>+'32200'!E114</f>
        <v>0</v>
      </c>
      <c r="V114" s="160">
        <f>+'32200'!F114</f>
        <v>0</v>
      </c>
      <c r="W114" s="160">
        <f>+'32200'!G114</f>
        <v>0</v>
      </c>
      <c r="X114" s="154"/>
      <c r="Y114" s="159">
        <f>+'32300'!E114</f>
        <v>0</v>
      </c>
      <c r="Z114" s="160">
        <f>+'32300'!F114</f>
        <v>0</v>
      </c>
      <c r="AA114" s="160">
        <f>+'32300'!G114</f>
        <v>0</v>
      </c>
      <c r="AB114" s="154"/>
      <c r="AC114" s="159">
        <f>+'32400'!E114</f>
        <v>0</v>
      </c>
      <c r="AD114" s="160">
        <f>+'32400'!F114</f>
        <v>0</v>
      </c>
      <c r="AE114" s="160">
        <f>+'32400'!G114</f>
        <v>0</v>
      </c>
      <c r="AF114" s="154"/>
    </row>
    <row r="115" spans="2:32" x14ac:dyDescent="0.2">
      <c r="B115" s="94">
        <v>2220</v>
      </c>
      <c r="C115" s="148"/>
      <c r="D115" s="96" t="s">
        <v>123</v>
      </c>
      <c r="E115" s="159">
        <f t="shared" si="34"/>
        <v>0</v>
      </c>
      <c r="F115" s="160">
        <f t="shared" si="35"/>
        <v>0</v>
      </c>
      <c r="G115" s="160">
        <f t="shared" si="36"/>
        <v>0</v>
      </c>
      <c r="H115" s="154"/>
      <c r="I115" s="159">
        <f>+'31120'!E115</f>
        <v>0</v>
      </c>
      <c r="J115" s="160">
        <f>+'31120'!F115</f>
        <v>0</v>
      </c>
      <c r="K115" s="160">
        <f>+'31120'!G115</f>
        <v>0</v>
      </c>
      <c r="M115" s="159">
        <f>+'31130'!E115</f>
        <v>0</v>
      </c>
      <c r="N115" s="160">
        <f>+'31130'!F115</f>
        <v>0</v>
      </c>
      <c r="O115" s="160">
        <f>+'31130'!G115</f>
        <v>0</v>
      </c>
      <c r="P115" s="154"/>
      <c r="Q115" s="159">
        <f>+'31200'!E115</f>
        <v>0</v>
      </c>
      <c r="R115" s="160">
        <f>+'31200'!F115</f>
        <v>0</v>
      </c>
      <c r="S115" s="160">
        <f>+'31200'!G115</f>
        <v>0</v>
      </c>
      <c r="T115" s="154"/>
      <c r="U115" s="159">
        <f>+'32200'!E115</f>
        <v>0</v>
      </c>
      <c r="V115" s="160">
        <f>+'32200'!F115</f>
        <v>0</v>
      </c>
      <c r="W115" s="160">
        <f>+'32200'!G115</f>
        <v>0</v>
      </c>
      <c r="X115" s="154"/>
      <c r="Y115" s="159">
        <f>+'32300'!E115</f>
        <v>0</v>
      </c>
      <c r="Z115" s="160">
        <f>+'32300'!F115</f>
        <v>0</v>
      </c>
      <c r="AA115" s="160">
        <f>+'32300'!G115</f>
        <v>0</v>
      </c>
      <c r="AB115" s="154"/>
      <c r="AC115" s="159">
        <f>+'32400'!E115</f>
        <v>0</v>
      </c>
      <c r="AD115" s="160">
        <f>+'32400'!F115</f>
        <v>0</v>
      </c>
      <c r="AE115" s="160">
        <f>+'32400'!G115</f>
        <v>0</v>
      </c>
      <c r="AF115" s="154"/>
    </row>
    <row r="116" spans="2:32" x14ac:dyDescent="0.2">
      <c r="B116" s="94">
        <v>2230</v>
      </c>
      <c r="C116" s="148"/>
      <c r="D116" s="96" t="s">
        <v>124</v>
      </c>
      <c r="E116" s="159">
        <f t="shared" si="34"/>
        <v>0</v>
      </c>
      <c r="F116" s="160">
        <f t="shared" si="35"/>
        <v>0</v>
      </c>
      <c r="G116" s="160">
        <f t="shared" si="36"/>
        <v>0</v>
      </c>
      <c r="H116" s="154"/>
      <c r="I116" s="159">
        <f>+'31120'!E116</f>
        <v>0</v>
      </c>
      <c r="J116" s="160">
        <f>+'31120'!F116</f>
        <v>0</v>
      </c>
      <c r="K116" s="160">
        <f>+'31120'!G116</f>
        <v>0</v>
      </c>
      <c r="M116" s="159">
        <f>+'31130'!E116</f>
        <v>0</v>
      </c>
      <c r="N116" s="160">
        <f>+'31130'!F116</f>
        <v>0</v>
      </c>
      <c r="O116" s="160">
        <f>+'31130'!G116</f>
        <v>0</v>
      </c>
      <c r="P116" s="154"/>
      <c r="Q116" s="159">
        <f>+'31200'!E116</f>
        <v>0</v>
      </c>
      <c r="R116" s="160">
        <f>+'31200'!F116</f>
        <v>0</v>
      </c>
      <c r="S116" s="160">
        <f>+'31200'!G116</f>
        <v>0</v>
      </c>
      <c r="T116" s="154"/>
      <c r="U116" s="159">
        <f>+'32200'!E116</f>
        <v>0</v>
      </c>
      <c r="V116" s="160">
        <f>+'32200'!F116</f>
        <v>0</v>
      </c>
      <c r="W116" s="160">
        <f>+'32200'!G116</f>
        <v>0</v>
      </c>
      <c r="X116" s="154"/>
      <c r="Y116" s="159">
        <f>+'32300'!E116</f>
        <v>0</v>
      </c>
      <c r="Z116" s="160">
        <f>+'32300'!F116</f>
        <v>0</v>
      </c>
      <c r="AA116" s="160">
        <f>+'32300'!G116</f>
        <v>0</v>
      </c>
      <c r="AB116" s="154"/>
      <c r="AC116" s="159">
        <f>+'32400'!E116</f>
        <v>0</v>
      </c>
      <c r="AD116" s="160">
        <f>+'32400'!F116</f>
        <v>0</v>
      </c>
      <c r="AE116" s="160">
        <f>+'32400'!G116</f>
        <v>0</v>
      </c>
      <c r="AF116" s="154"/>
    </row>
    <row r="117" spans="2:32" x14ac:dyDescent="0.2">
      <c r="B117" s="94">
        <v>2240</v>
      </c>
      <c r="C117" s="148"/>
      <c r="D117" s="96" t="s">
        <v>125</v>
      </c>
      <c r="E117" s="159">
        <f t="shared" si="34"/>
        <v>21328698.039999999</v>
      </c>
      <c r="F117" s="160">
        <f t="shared" si="35"/>
        <v>28665173.699999999</v>
      </c>
      <c r="G117" s="160">
        <f t="shared" si="36"/>
        <v>194612438.31</v>
      </c>
      <c r="H117" s="154"/>
      <c r="I117" s="159">
        <f>+'31120'!E117</f>
        <v>21328698.039999999</v>
      </c>
      <c r="J117" s="160">
        <f>+'31120'!F117</f>
        <v>28665173.699999999</v>
      </c>
      <c r="K117" s="160">
        <f>+'31120'!G117</f>
        <v>194612438.31</v>
      </c>
      <c r="M117" s="159">
        <f>+'31130'!E117</f>
        <v>0</v>
      </c>
      <c r="N117" s="160">
        <f>+'31130'!F117</f>
        <v>0</v>
      </c>
      <c r="O117" s="160">
        <f>+'31130'!G117</f>
        <v>0</v>
      </c>
      <c r="P117" s="154"/>
      <c r="Q117" s="159">
        <f>+'31200'!E117</f>
        <v>0</v>
      </c>
      <c r="R117" s="160">
        <f>+'31200'!F117</f>
        <v>0</v>
      </c>
      <c r="S117" s="160">
        <f>+'31200'!G117</f>
        <v>0</v>
      </c>
      <c r="T117" s="154"/>
      <c r="U117" s="159">
        <f>+'32200'!E117</f>
        <v>0</v>
      </c>
      <c r="V117" s="160">
        <f>+'32200'!F117</f>
        <v>0</v>
      </c>
      <c r="W117" s="160">
        <f>+'32200'!G117</f>
        <v>0</v>
      </c>
      <c r="X117" s="154"/>
      <c r="Y117" s="159">
        <f>+'32300'!E117</f>
        <v>0</v>
      </c>
      <c r="Z117" s="160">
        <f>+'32300'!F117</f>
        <v>0</v>
      </c>
      <c r="AA117" s="160">
        <f>+'32300'!G117</f>
        <v>0</v>
      </c>
      <c r="AB117" s="154"/>
      <c r="AC117" s="159">
        <f>+'32400'!E117</f>
        <v>0</v>
      </c>
      <c r="AD117" s="160">
        <f>+'32400'!F117</f>
        <v>0</v>
      </c>
      <c r="AE117" s="160">
        <f>+'32400'!G117</f>
        <v>0</v>
      </c>
      <c r="AF117" s="154"/>
    </row>
    <row r="118" spans="2:32" x14ac:dyDescent="0.2">
      <c r="B118" s="94">
        <v>2250</v>
      </c>
      <c r="C118" s="148"/>
      <c r="D118" s="96" t="s">
        <v>126</v>
      </c>
      <c r="E118" s="159">
        <f t="shared" si="34"/>
        <v>140312111.86000001</v>
      </c>
      <c r="F118" s="160">
        <f t="shared" si="35"/>
        <v>87836187.049999997</v>
      </c>
      <c r="G118" s="160">
        <f t="shared" si="36"/>
        <v>53482517.259999998</v>
      </c>
      <c r="H118" s="154"/>
      <c r="I118" s="159">
        <f>+'31120'!E118</f>
        <v>140312111.86000001</v>
      </c>
      <c r="J118" s="160">
        <f>+'31120'!F118</f>
        <v>87836187.049999997</v>
      </c>
      <c r="K118" s="160">
        <f>+'31120'!G118</f>
        <v>53482517.259999998</v>
      </c>
      <c r="M118" s="159">
        <f>+'31130'!E118</f>
        <v>0</v>
      </c>
      <c r="N118" s="160">
        <f>+'31130'!F118</f>
        <v>0</v>
      </c>
      <c r="O118" s="160">
        <f>+'31130'!G118</f>
        <v>0</v>
      </c>
      <c r="P118" s="154"/>
      <c r="Q118" s="159">
        <f>+'31200'!E118</f>
        <v>0</v>
      </c>
      <c r="R118" s="160">
        <f>+'31200'!F118</f>
        <v>0</v>
      </c>
      <c r="S118" s="160">
        <f>+'31200'!G118</f>
        <v>0</v>
      </c>
      <c r="T118" s="154"/>
      <c r="U118" s="159">
        <f>+'32200'!E118</f>
        <v>0</v>
      </c>
      <c r="V118" s="160">
        <f>+'32200'!F118</f>
        <v>0</v>
      </c>
      <c r="W118" s="160">
        <f>+'32200'!G118</f>
        <v>0</v>
      </c>
      <c r="X118" s="154"/>
      <c r="Y118" s="159">
        <f>+'32300'!E118</f>
        <v>0</v>
      </c>
      <c r="Z118" s="160">
        <f>+'32300'!F118</f>
        <v>0</v>
      </c>
      <c r="AA118" s="160">
        <f>+'32300'!G118</f>
        <v>0</v>
      </c>
      <c r="AB118" s="154"/>
      <c r="AC118" s="159">
        <f>+'32400'!E118</f>
        <v>0</v>
      </c>
      <c r="AD118" s="160">
        <f>+'32400'!F118</f>
        <v>0</v>
      </c>
      <c r="AE118" s="160">
        <f>+'32400'!G118</f>
        <v>0</v>
      </c>
      <c r="AF118" s="154"/>
    </row>
    <row r="119" spans="2:32" x14ac:dyDescent="0.2">
      <c r="B119" s="94">
        <v>2260</v>
      </c>
      <c r="C119" s="148"/>
      <c r="D119" s="96" t="s">
        <v>127</v>
      </c>
      <c r="E119" s="159">
        <f t="shared" si="34"/>
        <v>643232955.53999996</v>
      </c>
      <c r="F119" s="160">
        <f t="shared" si="35"/>
        <v>617262586.03000009</v>
      </c>
      <c r="G119" s="160">
        <f t="shared" si="36"/>
        <v>623223888.72000003</v>
      </c>
      <c r="H119" s="154"/>
      <c r="I119" s="159">
        <f>+'31120'!E119</f>
        <v>643232955.53999996</v>
      </c>
      <c r="J119" s="160">
        <f>+'31120'!F119</f>
        <v>617262586.03000009</v>
      </c>
      <c r="K119" s="160">
        <f>+'31120'!G119</f>
        <v>623223888.72000003</v>
      </c>
      <c r="M119" s="159">
        <f>+'31130'!E119</f>
        <v>0</v>
      </c>
      <c r="N119" s="160">
        <f>+'31130'!F119</f>
        <v>0</v>
      </c>
      <c r="O119" s="160">
        <f>+'31130'!G119</f>
        <v>0</v>
      </c>
      <c r="P119" s="154"/>
      <c r="Q119" s="159">
        <f>+'31200'!E119</f>
        <v>0</v>
      </c>
      <c r="R119" s="160">
        <f>+'31200'!F119</f>
        <v>0</v>
      </c>
      <c r="S119" s="160">
        <f>+'31200'!G119</f>
        <v>0</v>
      </c>
      <c r="T119" s="154"/>
      <c r="U119" s="159">
        <f>+'32200'!E119</f>
        <v>0</v>
      </c>
      <c r="V119" s="160">
        <f>+'32200'!F119</f>
        <v>0</v>
      </c>
      <c r="W119" s="160">
        <f>+'32200'!G119</f>
        <v>0</v>
      </c>
      <c r="X119" s="154"/>
      <c r="Y119" s="159">
        <f>+'32300'!E119</f>
        <v>0</v>
      </c>
      <c r="Z119" s="160">
        <f>+'32300'!F119</f>
        <v>0</v>
      </c>
      <c r="AA119" s="160">
        <f>+'32300'!G119</f>
        <v>0</v>
      </c>
      <c r="AB119" s="154"/>
      <c r="AC119" s="159">
        <f>+'32400'!E119</f>
        <v>0</v>
      </c>
      <c r="AD119" s="160">
        <f>+'32400'!F119</f>
        <v>0</v>
      </c>
      <c r="AE119" s="160">
        <f>+'32400'!G119</f>
        <v>0</v>
      </c>
      <c r="AF119" s="154"/>
    </row>
    <row r="120" spans="2:32" x14ac:dyDescent="0.2">
      <c r="B120" s="94"/>
      <c r="C120" s="148"/>
      <c r="D120" s="96"/>
      <c r="E120" s="159"/>
      <c r="F120" s="160"/>
      <c r="G120" s="160"/>
      <c r="H120" s="154"/>
      <c r="I120" s="159"/>
      <c r="J120" s="160"/>
      <c r="K120" s="160"/>
      <c r="M120" s="159"/>
      <c r="N120" s="160"/>
      <c r="O120" s="160"/>
      <c r="P120" s="154"/>
      <c r="Q120" s="159"/>
      <c r="R120" s="160"/>
      <c r="S120" s="160"/>
      <c r="T120" s="154"/>
      <c r="U120" s="159"/>
      <c r="V120" s="160"/>
      <c r="W120" s="160"/>
      <c r="X120" s="154"/>
      <c r="Y120" s="159"/>
      <c r="Z120" s="160"/>
      <c r="AA120" s="160"/>
      <c r="AB120" s="154"/>
      <c r="AC120" s="159"/>
      <c r="AD120" s="160"/>
      <c r="AE120" s="160"/>
      <c r="AF120" s="154"/>
    </row>
    <row r="121" spans="2:32" x14ac:dyDescent="0.2">
      <c r="B121" s="94">
        <v>2200</v>
      </c>
      <c r="C121" s="148"/>
      <c r="D121" s="97" t="s">
        <v>128</v>
      </c>
      <c r="E121" s="163">
        <f>SUM(E113:E119)</f>
        <v>805858715.43999994</v>
      </c>
      <c r="F121" s="164">
        <f>SUM(F113:F119)</f>
        <v>734748896.78000009</v>
      </c>
      <c r="G121" s="164">
        <f>SUM(G113:G119)</f>
        <v>871318844.28999996</v>
      </c>
      <c r="H121" s="154"/>
      <c r="I121" s="163">
        <f>+'31120'!E121</f>
        <v>805858715.43999994</v>
      </c>
      <c r="J121" s="164">
        <f>+'31120'!F121</f>
        <v>734748896.78000009</v>
      </c>
      <c r="K121" s="164">
        <f>+'31120'!G121</f>
        <v>871318844.28999996</v>
      </c>
      <c r="M121" s="163">
        <f>+'31130'!E121</f>
        <v>0</v>
      </c>
      <c r="N121" s="164">
        <f>+'31130'!F121</f>
        <v>0</v>
      </c>
      <c r="O121" s="164">
        <f>+'31130'!G121</f>
        <v>0</v>
      </c>
      <c r="P121" s="154"/>
      <c r="Q121" s="163">
        <f>+'31200'!E121</f>
        <v>0</v>
      </c>
      <c r="R121" s="164">
        <f>+'31200'!F121</f>
        <v>0</v>
      </c>
      <c r="S121" s="164">
        <f>+'31200'!G121</f>
        <v>0</v>
      </c>
      <c r="T121" s="154"/>
      <c r="U121" s="163">
        <f>+'32200'!E121</f>
        <v>0</v>
      </c>
      <c r="V121" s="164">
        <f>+'32200'!F121</f>
        <v>0</v>
      </c>
      <c r="W121" s="164">
        <f>+'32200'!G121</f>
        <v>0</v>
      </c>
      <c r="X121" s="154"/>
      <c r="Y121" s="163">
        <f>+'32300'!E121</f>
        <v>0</v>
      </c>
      <c r="Z121" s="164">
        <f>+'32300'!F121</f>
        <v>0</v>
      </c>
      <c r="AA121" s="164">
        <f>+'32300'!G121</f>
        <v>0</v>
      </c>
      <c r="AB121" s="154"/>
      <c r="AC121" s="163">
        <f>+'32400'!E121</f>
        <v>0</v>
      </c>
      <c r="AD121" s="164">
        <f>+'32400'!F121</f>
        <v>0</v>
      </c>
      <c r="AE121" s="164">
        <f>+'32400'!G121</f>
        <v>0</v>
      </c>
      <c r="AF121" s="154"/>
    </row>
    <row r="122" spans="2:32" x14ac:dyDescent="0.2">
      <c r="B122" s="94"/>
      <c r="C122" s="148"/>
      <c r="D122" s="96"/>
      <c r="E122" s="157"/>
      <c r="F122" s="158"/>
      <c r="G122" s="158"/>
      <c r="H122" s="154"/>
      <c r="I122" s="157"/>
      <c r="J122" s="158"/>
      <c r="K122" s="158"/>
      <c r="M122" s="157"/>
      <c r="N122" s="158"/>
      <c r="O122" s="158"/>
      <c r="P122" s="154"/>
      <c r="Q122" s="157"/>
      <c r="R122" s="158"/>
      <c r="S122" s="158"/>
      <c r="T122" s="154"/>
      <c r="U122" s="157"/>
      <c r="V122" s="158"/>
      <c r="W122" s="158"/>
      <c r="X122" s="154"/>
      <c r="Y122" s="157"/>
      <c r="Z122" s="158"/>
      <c r="AA122" s="158"/>
      <c r="AB122" s="154"/>
      <c r="AC122" s="157"/>
      <c r="AD122" s="158"/>
      <c r="AE122" s="158"/>
      <c r="AF122" s="154"/>
    </row>
    <row r="123" spans="2:32" s="152" customFormat="1" x14ac:dyDescent="0.2">
      <c r="B123" s="110">
        <v>2000</v>
      </c>
      <c r="C123" s="151"/>
      <c r="D123" s="98" t="s">
        <v>129</v>
      </c>
      <c r="E123" s="161">
        <f>+E121+E111</f>
        <v>1410886768.898</v>
      </c>
      <c r="F123" s="162">
        <f>+F121+F111</f>
        <v>1147483397.388</v>
      </c>
      <c r="G123" s="162">
        <f>+G121+G111</f>
        <v>1192491708.102</v>
      </c>
      <c r="H123" s="232"/>
      <c r="I123" s="161">
        <f>+'31120'!E123</f>
        <v>1410886768.898</v>
      </c>
      <c r="J123" s="162">
        <f>+'31120'!F123</f>
        <v>1147483397.388</v>
      </c>
      <c r="K123" s="162">
        <f>+'31120'!G123</f>
        <v>1192491708.102</v>
      </c>
      <c r="M123" s="161">
        <f>+'31130'!E123</f>
        <v>0</v>
      </c>
      <c r="N123" s="162">
        <f>+'31130'!F123</f>
        <v>0</v>
      </c>
      <c r="O123" s="162">
        <f>+'31130'!G123</f>
        <v>0</v>
      </c>
      <c r="P123" s="232"/>
      <c r="Q123" s="161">
        <f>+'31200'!E123</f>
        <v>0</v>
      </c>
      <c r="R123" s="162">
        <f>+'31200'!F123</f>
        <v>0</v>
      </c>
      <c r="S123" s="162">
        <f>+'31200'!G123</f>
        <v>0</v>
      </c>
      <c r="T123" s="232"/>
      <c r="U123" s="161">
        <f>+'32200'!E123</f>
        <v>0</v>
      </c>
      <c r="V123" s="162">
        <f>+'32200'!F123</f>
        <v>0</v>
      </c>
      <c r="W123" s="162">
        <f>+'32200'!G123</f>
        <v>0</v>
      </c>
      <c r="X123" s="232"/>
      <c r="Y123" s="161">
        <f>+'32300'!E123</f>
        <v>0</v>
      </c>
      <c r="Z123" s="162">
        <f>+'32300'!F123</f>
        <v>0</v>
      </c>
      <c r="AA123" s="162">
        <f>+'32300'!G123</f>
        <v>0</v>
      </c>
      <c r="AB123" s="232"/>
      <c r="AC123" s="161">
        <f>+'32400'!E123</f>
        <v>0</v>
      </c>
      <c r="AD123" s="162">
        <f>+'32400'!F123</f>
        <v>0</v>
      </c>
      <c r="AE123" s="162">
        <f>+'32400'!G123</f>
        <v>0</v>
      </c>
      <c r="AF123" s="232"/>
    </row>
    <row r="124" spans="2:32" x14ac:dyDescent="0.2">
      <c r="B124" s="94"/>
      <c r="C124" s="148"/>
      <c r="D124" s="37"/>
      <c r="E124" s="157"/>
      <c r="F124" s="158"/>
      <c r="G124" s="158"/>
      <c r="H124" s="154"/>
      <c r="I124" s="157"/>
      <c r="J124" s="158"/>
      <c r="K124" s="158"/>
      <c r="M124" s="157"/>
      <c r="N124" s="158"/>
      <c r="O124" s="158"/>
      <c r="P124" s="154"/>
      <c r="Q124" s="157"/>
      <c r="R124" s="158"/>
      <c r="S124" s="158"/>
      <c r="T124" s="154"/>
      <c r="U124" s="157"/>
      <c r="V124" s="158"/>
      <c r="W124" s="158"/>
      <c r="X124" s="154"/>
      <c r="Y124" s="157"/>
      <c r="Z124" s="158"/>
      <c r="AA124" s="158"/>
      <c r="AB124" s="154"/>
      <c r="AC124" s="157"/>
      <c r="AD124" s="158"/>
      <c r="AE124" s="158"/>
      <c r="AF124" s="154"/>
    </row>
    <row r="125" spans="2:32" x14ac:dyDescent="0.2">
      <c r="B125" s="94"/>
      <c r="C125" s="36" t="s">
        <v>130</v>
      </c>
      <c r="E125" s="157"/>
      <c r="F125" s="158"/>
      <c r="G125" s="158"/>
      <c r="H125" s="154"/>
      <c r="I125" s="157"/>
      <c r="J125" s="158"/>
      <c r="K125" s="158"/>
      <c r="M125" s="157"/>
      <c r="N125" s="158"/>
      <c r="O125" s="158"/>
      <c r="P125" s="154"/>
      <c r="Q125" s="157"/>
      <c r="R125" s="158"/>
      <c r="S125" s="158"/>
      <c r="T125" s="154"/>
      <c r="U125" s="157"/>
      <c r="V125" s="158"/>
      <c r="W125" s="158"/>
      <c r="X125" s="154"/>
      <c r="Y125" s="157"/>
      <c r="Z125" s="158"/>
      <c r="AA125" s="158"/>
      <c r="AB125" s="154"/>
      <c r="AC125" s="157"/>
      <c r="AD125" s="158"/>
      <c r="AE125" s="158"/>
      <c r="AF125" s="154"/>
    </row>
    <row r="126" spans="2:32" x14ac:dyDescent="0.2">
      <c r="B126" s="94"/>
      <c r="C126" s="148"/>
      <c r="D126" s="37"/>
      <c r="E126" s="157"/>
      <c r="F126" s="158"/>
      <c r="G126" s="158"/>
      <c r="H126" s="154"/>
      <c r="I126" s="157"/>
      <c r="J126" s="158"/>
      <c r="K126" s="158"/>
      <c r="M126" s="157"/>
      <c r="N126" s="158"/>
      <c r="O126" s="158"/>
      <c r="P126" s="154"/>
      <c r="Q126" s="157"/>
      <c r="R126" s="158"/>
      <c r="S126" s="158"/>
      <c r="T126" s="154"/>
      <c r="U126" s="157"/>
      <c r="V126" s="158"/>
      <c r="W126" s="158"/>
      <c r="X126" s="154"/>
      <c r="Y126" s="157"/>
      <c r="Z126" s="158"/>
      <c r="AA126" s="158"/>
      <c r="AB126" s="154"/>
      <c r="AC126" s="157"/>
      <c r="AD126" s="158"/>
      <c r="AE126" s="158"/>
      <c r="AF126" s="154"/>
    </row>
    <row r="127" spans="2:32" x14ac:dyDescent="0.2">
      <c r="B127" s="94">
        <v>3100</v>
      </c>
      <c r="C127" s="99" t="s">
        <v>131</v>
      </c>
      <c r="E127" s="161">
        <f>SUM(E128:E130)</f>
        <v>11142637460.84</v>
      </c>
      <c r="F127" s="162">
        <f>SUM(F128:F130)</f>
        <v>10811250939.769999</v>
      </c>
      <c r="G127" s="162">
        <f>SUM(G128:G130)</f>
        <v>10308260956.159998</v>
      </c>
      <c r="H127" s="154"/>
      <c r="I127" s="161">
        <f>+'31120'!E127</f>
        <v>11142637460.84</v>
      </c>
      <c r="J127" s="162">
        <f>+'31120'!F127</f>
        <v>10811250939.769999</v>
      </c>
      <c r="K127" s="162">
        <f>+'31120'!G127</f>
        <v>10308260956.159998</v>
      </c>
      <c r="M127" s="161">
        <f>+'31130'!E127</f>
        <v>0</v>
      </c>
      <c r="N127" s="162">
        <f>+'31130'!F127</f>
        <v>0</v>
      </c>
      <c r="O127" s="162">
        <f>+'31130'!G127</f>
        <v>0</v>
      </c>
      <c r="P127" s="154"/>
      <c r="Q127" s="161">
        <f>+'31200'!E127</f>
        <v>0</v>
      </c>
      <c r="R127" s="162">
        <f>+'31200'!F127</f>
        <v>0</v>
      </c>
      <c r="S127" s="162">
        <f>+'31200'!G127</f>
        <v>0</v>
      </c>
      <c r="T127" s="154"/>
      <c r="U127" s="161">
        <f>+'32200'!E127</f>
        <v>0</v>
      </c>
      <c r="V127" s="162">
        <f>+'32200'!F127</f>
        <v>0</v>
      </c>
      <c r="W127" s="162">
        <f>+'32200'!G127</f>
        <v>0</v>
      </c>
      <c r="X127" s="154"/>
      <c r="Y127" s="161">
        <f>+'32300'!E127</f>
        <v>0</v>
      </c>
      <c r="Z127" s="162">
        <f>+'32300'!F127</f>
        <v>0</v>
      </c>
      <c r="AA127" s="162">
        <f>+'32300'!G127</f>
        <v>0</v>
      </c>
      <c r="AB127" s="154"/>
      <c r="AC127" s="161">
        <f>+'32400'!E127</f>
        <v>0</v>
      </c>
      <c r="AD127" s="162">
        <f>+'32400'!F127</f>
        <v>0</v>
      </c>
      <c r="AE127" s="162">
        <f>+'32400'!G127</f>
        <v>0</v>
      </c>
      <c r="AF127" s="154"/>
    </row>
    <row r="128" spans="2:32" x14ac:dyDescent="0.2">
      <c r="B128" s="94">
        <v>3110</v>
      </c>
      <c r="C128" s="148"/>
      <c r="D128" s="96" t="s">
        <v>68</v>
      </c>
      <c r="E128" s="159">
        <f t="shared" ref="E128:E130" si="37">+I128+M128+Q128+U128+Y128+AC128</f>
        <v>3360607695.5499997</v>
      </c>
      <c r="F128" s="160">
        <f t="shared" ref="F128:F130" si="38">+J128+N128+R128+V128+Z128+AD128</f>
        <v>2972007890.1199994</v>
      </c>
      <c r="G128" s="160">
        <f t="shared" ref="G128:G130" si="39">+K128+O128+S128+W128+AA128+AE128</f>
        <v>2676131143.0499997</v>
      </c>
      <c r="H128" s="154"/>
      <c r="I128" s="159">
        <f>+'31120'!E128</f>
        <v>3360607695.5499997</v>
      </c>
      <c r="J128" s="160">
        <f>+'31120'!F128</f>
        <v>2972007890.1199994</v>
      </c>
      <c r="K128" s="160">
        <f>+'31120'!G128</f>
        <v>2676131143.0499997</v>
      </c>
      <c r="M128" s="159">
        <f>+'31130'!E128</f>
        <v>0</v>
      </c>
      <c r="N128" s="160">
        <f>+'31130'!F128</f>
        <v>0</v>
      </c>
      <c r="O128" s="160">
        <f>+'31130'!G128</f>
        <v>0</v>
      </c>
      <c r="P128" s="154"/>
      <c r="Q128" s="159">
        <f>+'31200'!E128</f>
        <v>0</v>
      </c>
      <c r="R128" s="160">
        <f>+'31200'!F128</f>
        <v>0</v>
      </c>
      <c r="S128" s="160">
        <f>+'31200'!G128</f>
        <v>0</v>
      </c>
      <c r="T128" s="154"/>
      <c r="U128" s="159">
        <f>+'32200'!E128</f>
        <v>0</v>
      </c>
      <c r="V128" s="160">
        <f>+'32200'!F128</f>
        <v>0</v>
      </c>
      <c r="W128" s="160">
        <f>+'32200'!G128</f>
        <v>0</v>
      </c>
      <c r="X128" s="154"/>
      <c r="Y128" s="159">
        <f>+'32300'!E128</f>
        <v>0</v>
      </c>
      <c r="Z128" s="160">
        <f>+'32300'!F128</f>
        <v>0</v>
      </c>
      <c r="AA128" s="160">
        <f>+'32300'!G128</f>
        <v>0</v>
      </c>
      <c r="AB128" s="154"/>
      <c r="AC128" s="159">
        <f>+'32400'!E128</f>
        <v>0</v>
      </c>
      <c r="AD128" s="160">
        <f>+'32400'!F128</f>
        <v>0</v>
      </c>
      <c r="AE128" s="160">
        <f>+'32400'!G128</f>
        <v>0</v>
      </c>
      <c r="AF128" s="154"/>
    </row>
    <row r="129" spans="2:32" x14ac:dyDescent="0.2">
      <c r="B129" s="94">
        <v>3120</v>
      </c>
      <c r="C129" s="148"/>
      <c r="D129" s="96" t="s">
        <v>132</v>
      </c>
      <c r="E129" s="159">
        <f t="shared" si="37"/>
        <v>4637754875.5100002</v>
      </c>
      <c r="F129" s="160">
        <f t="shared" si="38"/>
        <v>4497650705.6899996</v>
      </c>
      <c r="G129" s="160">
        <f t="shared" si="39"/>
        <v>4290623131.1499996</v>
      </c>
      <c r="H129" s="154"/>
      <c r="I129" s="159">
        <f>+'31120'!E129</f>
        <v>4637754875.5100002</v>
      </c>
      <c r="J129" s="160">
        <f>+'31120'!F129</f>
        <v>4497650705.6899996</v>
      </c>
      <c r="K129" s="160">
        <f>+'31120'!G129</f>
        <v>4290623131.1499996</v>
      </c>
      <c r="M129" s="159">
        <f>+'31130'!E129</f>
        <v>0</v>
      </c>
      <c r="N129" s="160">
        <f>+'31130'!F129</f>
        <v>0</v>
      </c>
      <c r="O129" s="160">
        <f>+'31130'!G129</f>
        <v>0</v>
      </c>
      <c r="P129" s="154"/>
      <c r="Q129" s="159">
        <f>+'31200'!E129</f>
        <v>0</v>
      </c>
      <c r="R129" s="160">
        <f>+'31200'!F129</f>
        <v>0</v>
      </c>
      <c r="S129" s="160">
        <f>+'31200'!G129</f>
        <v>0</v>
      </c>
      <c r="T129" s="154"/>
      <c r="U129" s="159">
        <f>+'32200'!E129</f>
        <v>0</v>
      </c>
      <c r="V129" s="160">
        <f>+'32200'!F129</f>
        <v>0</v>
      </c>
      <c r="W129" s="160">
        <f>+'32200'!G129</f>
        <v>0</v>
      </c>
      <c r="X129" s="154"/>
      <c r="Y129" s="159">
        <f>+'32300'!E129</f>
        <v>0</v>
      </c>
      <c r="Z129" s="160">
        <f>+'32300'!F129</f>
        <v>0</v>
      </c>
      <c r="AA129" s="160">
        <f>+'32300'!G129</f>
        <v>0</v>
      </c>
      <c r="AB129" s="154"/>
      <c r="AC129" s="159">
        <f>+'32400'!E129</f>
        <v>0</v>
      </c>
      <c r="AD129" s="160">
        <f>+'32400'!F129</f>
        <v>0</v>
      </c>
      <c r="AE129" s="160">
        <f>+'32400'!G129</f>
        <v>0</v>
      </c>
      <c r="AF129" s="154"/>
    </row>
    <row r="130" spans="2:32" x14ac:dyDescent="0.2">
      <c r="B130" s="94">
        <v>3130</v>
      </c>
      <c r="C130" s="148"/>
      <c r="D130" s="96" t="s">
        <v>133</v>
      </c>
      <c r="E130" s="159">
        <f t="shared" si="37"/>
        <v>3144274889.7799997</v>
      </c>
      <c r="F130" s="160">
        <f t="shared" si="38"/>
        <v>3341592343.9599996</v>
      </c>
      <c r="G130" s="160">
        <f t="shared" si="39"/>
        <v>3341506681.9599996</v>
      </c>
      <c r="H130" s="154"/>
      <c r="I130" s="159">
        <f>+'31120'!E130</f>
        <v>3144274889.7799997</v>
      </c>
      <c r="J130" s="160">
        <f>+'31120'!F130</f>
        <v>3341592343.9599996</v>
      </c>
      <c r="K130" s="160">
        <f>+'31120'!G130</f>
        <v>3341506681.9599996</v>
      </c>
      <c r="M130" s="159">
        <f>+'31130'!E130</f>
        <v>0</v>
      </c>
      <c r="N130" s="160">
        <f>+'31130'!F130</f>
        <v>0</v>
      </c>
      <c r="O130" s="160">
        <f>+'31130'!G130</f>
        <v>0</v>
      </c>
      <c r="P130" s="154"/>
      <c r="Q130" s="159">
        <f>+'31200'!E130</f>
        <v>0</v>
      </c>
      <c r="R130" s="160">
        <f>+'31200'!F130</f>
        <v>0</v>
      </c>
      <c r="S130" s="160">
        <f>+'31200'!G130</f>
        <v>0</v>
      </c>
      <c r="T130" s="154"/>
      <c r="U130" s="159">
        <f>+'32200'!E130</f>
        <v>0</v>
      </c>
      <c r="V130" s="160">
        <f>+'32200'!F130</f>
        <v>0</v>
      </c>
      <c r="W130" s="160">
        <f>+'32200'!G130</f>
        <v>0</v>
      </c>
      <c r="X130" s="154"/>
      <c r="Y130" s="159">
        <f>+'32300'!E130</f>
        <v>0</v>
      </c>
      <c r="Z130" s="160">
        <f>+'32300'!F130</f>
        <v>0</v>
      </c>
      <c r="AA130" s="160">
        <f>+'32300'!G130</f>
        <v>0</v>
      </c>
      <c r="AB130" s="154"/>
      <c r="AC130" s="159">
        <f>+'32400'!E130</f>
        <v>0</v>
      </c>
      <c r="AD130" s="160">
        <f>+'32400'!F130</f>
        <v>0</v>
      </c>
      <c r="AE130" s="160">
        <f>+'32400'!G130</f>
        <v>0</v>
      </c>
      <c r="AF130" s="154"/>
    </row>
    <row r="131" spans="2:32" x14ac:dyDescent="0.2">
      <c r="B131" s="94"/>
      <c r="C131" s="148"/>
      <c r="D131" s="96"/>
      <c r="E131" s="159"/>
      <c r="F131" s="160"/>
      <c r="G131" s="160"/>
      <c r="H131" s="154"/>
      <c r="I131" s="159"/>
      <c r="J131" s="160"/>
      <c r="K131" s="160"/>
      <c r="M131" s="159"/>
      <c r="N131" s="160"/>
      <c r="O131" s="160"/>
      <c r="P131" s="154"/>
      <c r="Q131" s="159"/>
      <c r="R131" s="160"/>
      <c r="S131" s="160"/>
      <c r="T131" s="154"/>
      <c r="U131" s="159"/>
      <c r="V131" s="160"/>
      <c r="W131" s="160"/>
      <c r="X131" s="154"/>
      <c r="Y131" s="159"/>
      <c r="Z131" s="160"/>
      <c r="AA131" s="160"/>
      <c r="AB131" s="154"/>
      <c r="AC131" s="159"/>
      <c r="AD131" s="160"/>
      <c r="AE131" s="160"/>
      <c r="AF131" s="154"/>
    </row>
    <row r="132" spans="2:32" x14ac:dyDescent="0.2">
      <c r="B132" s="94">
        <v>3200</v>
      </c>
      <c r="C132" s="99" t="s">
        <v>134</v>
      </c>
      <c r="E132" s="161">
        <f>SUM(E133:E137)</f>
        <v>7736842970.3259907</v>
      </c>
      <c r="F132" s="162">
        <f>SUM(F133:F137)</f>
        <v>6970377406.9740028</v>
      </c>
      <c r="G132" s="162">
        <f>SUM(G133:G137)</f>
        <v>5778410660.5099993</v>
      </c>
      <c r="H132" s="154"/>
      <c r="I132" s="161">
        <f>+'31120'!E132</f>
        <v>7736842970.3259907</v>
      </c>
      <c r="J132" s="162">
        <f>+'31120'!F132</f>
        <v>6970377406.9740028</v>
      </c>
      <c r="K132" s="162">
        <f>+'31120'!G132</f>
        <v>5778410660.5099993</v>
      </c>
      <c r="M132" s="161">
        <f>+'31130'!E132</f>
        <v>0</v>
      </c>
      <c r="N132" s="162">
        <f>+'31130'!F132</f>
        <v>0</v>
      </c>
      <c r="O132" s="162">
        <f>+'31130'!G132</f>
        <v>0</v>
      </c>
      <c r="P132" s="154"/>
      <c r="Q132" s="161">
        <f>+'31200'!E132</f>
        <v>0</v>
      </c>
      <c r="R132" s="162">
        <f>+'31200'!F132</f>
        <v>0</v>
      </c>
      <c r="S132" s="162">
        <f>+'31200'!G132</f>
        <v>0</v>
      </c>
      <c r="T132" s="154"/>
      <c r="U132" s="161">
        <f>+'32200'!E132</f>
        <v>0</v>
      </c>
      <c r="V132" s="162">
        <f>+'32200'!F132</f>
        <v>0</v>
      </c>
      <c r="W132" s="162">
        <f>+'32200'!G132</f>
        <v>0</v>
      </c>
      <c r="X132" s="154"/>
      <c r="Y132" s="161">
        <f>+'32300'!E132</f>
        <v>0</v>
      </c>
      <c r="Z132" s="162">
        <f>+'32300'!F132</f>
        <v>0</v>
      </c>
      <c r="AA132" s="162">
        <f>+'32300'!G132</f>
        <v>0</v>
      </c>
      <c r="AB132" s="154"/>
      <c r="AC132" s="161">
        <f>+'32400'!E132</f>
        <v>0</v>
      </c>
      <c r="AD132" s="162">
        <f>+'32400'!F132</f>
        <v>0</v>
      </c>
      <c r="AE132" s="162">
        <f>+'32400'!G132</f>
        <v>0</v>
      </c>
      <c r="AF132" s="154"/>
    </row>
    <row r="133" spans="2:32" x14ac:dyDescent="0.2">
      <c r="B133" s="94">
        <v>3210</v>
      </c>
      <c r="C133" s="148"/>
      <c r="D133" s="96" t="s">
        <v>135</v>
      </c>
      <c r="E133" s="159">
        <f t="shared" ref="E133:E137" si="40">+I133+M133+Q133+U133+Y133+AC133</f>
        <v>770298777.13199151</v>
      </c>
      <c r="F133" s="160">
        <f t="shared" ref="F133:F137" si="41">+J133+N133+R133+V133+Z133+AD133</f>
        <v>1077681750.0740042</v>
      </c>
      <c r="G133" s="160">
        <f t="shared" ref="G133:G137" si="42">+K133+O133+S133+W133+AA133+AE133</f>
        <v>610464920.39999986</v>
      </c>
      <c r="H133" s="154"/>
      <c r="I133" s="159">
        <f>+'31120'!E133</f>
        <v>770298777.13199151</v>
      </c>
      <c r="J133" s="160">
        <f>+'31120'!F133</f>
        <v>1077681750.0740042</v>
      </c>
      <c r="K133" s="160">
        <f>+'31120'!G133</f>
        <v>610464920.39999986</v>
      </c>
      <c r="M133" s="159">
        <f>+'31130'!E133</f>
        <v>0</v>
      </c>
      <c r="N133" s="160">
        <f>+'31130'!F133</f>
        <v>0</v>
      </c>
      <c r="O133" s="160">
        <f>+'31130'!G133</f>
        <v>0</v>
      </c>
      <c r="P133" s="154"/>
      <c r="Q133" s="159">
        <f>+'31200'!E133</f>
        <v>0</v>
      </c>
      <c r="R133" s="160">
        <f>+'31200'!F133</f>
        <v>0</v>
      </c>
      <c r="S133" s="160">
        <f>+'31200'!G133</f>
        <v>0</v>
      </c>
      <c r="T133" s="154"/>
      <c r="U133" s="159">
        <f>+'32200'!E133</f>
        <v>0</v>
      </c>
      <c r="V133" s="160">
        <f>+'32200'!F133</f>
        <v>0</v>
      </c>
      <c r="W133" s="160">
        <f>+'32200'!G133</f>
        <v>0</v>
      </c>
      <c r="X133" s="154"/>
      <c r="Y133" s="159">
        <f>+'32300'!E133</f>
        <v>0</v>
      </c>
      <c r="Z133" s="160">
        <f>+'32300'!F133</f>
        <v>0</v>
      </c>
      <c r="AA133" s="160">
        <f>+'32300'!G133</f>
        <v>0</v>
      </c>
      <c r="AB133" s="154"/>
      <c r="AC133" s="159">
        <f>+'32400'!E133</f>
        <v>0</v>
      </c>
      <c r="AD133" s="160">
        <f>+'32400'!F133</f>
        <v>0</v>
      </c>
      <c r="AE133" s="160">
        <f>+'32400'!G133</f>
        <v>0</v>
      </c>
      <c r="AF133" s="154"/>
    </row>
    <row r="134" spans="2:32" x14ac:dyDescent="0.2">
      <c r="B134" s="94">
        <v>3220</v>
      </c>
      <c r="C134" s="148"/>
      <c r="D134" s="96" t="s">
        <v>136</v>
      </c>
      <c r="E134" s="159">
        <f t="shared" si="40"/>
        <v>6650463865.8940001</v>
      </c>
      <c r="F134" s="160">
        <f t="shared" si="41"/>
        <v>5783575940.2099991</v>
      </c>
      <c r="G134" s="160">
        <f t="shared" si="42"/>
        <v>5153458308.6199999</v>
      </c>
      <c r="H134" s="154"/>
      <c r="I134" s="159">
        <f>+'31120'!E134</f>
        <v>6650463865.8940001</v>
      </c>
      <c r="J134" s="160">
        <f>+'31120'!F134</f>
        <v>5783575940.2099991</v>
      </c>
      <c r="K134" s="160">
        <f>+'31120'!G134</f>
        <v>5153458308.6199999</v>
      </c>
      <c r="M134" s="159">
        <f>+'31130'!E134</f>
        <v>0</v>
      </c>
      <c r="N134" s="160">
        <f>+'31130'!F134</f>
        <v>0</v>
      </c>
      <c r="O134" s="160">
        <f>+'31130'!G134</f>
        <v>0</v>
      </c>
      <c r="P134" s="154"/>
      <c r="Q134" s="159">
        <f>+'31200'!E134</f>
        <v>0</v>
      </c>
      <c r="R134" s="160">
        <f>+'31200'!F134</f>
        <v>0</v>
      </c>
      <c r="S134" s="160">
        <f>+'31200'!G134</f>
        <v>0</v>
      </c>
      <c r="T134" s="154"/>
      <c r="U134" s="159">
        <f>+'32200'!E134</f>
        <v>0</v>
      </c>
      <c r="V134" s="160">
        <f>+'32200'!F134</f>
        <v>0</v>
      </c>
      <c r="W134" s="160">
        <f>+'32200'!G134</f>
        <v>0</v>
      </c>
      <c r="X134" s="154"/>
      <c r="Y134" s="159">
        <f>+'32300'!E134</f>
        <v>0</v>
      </c>
      <c r="Z134" s="160">
        <f>+'32300'!F134</f>
        <v>0</v>
      </c>
      <c r="AA134" s="160">
        <f>+'32300'!G134</f>
        <v>0</v>
      </c>
      <c r="AB134" s="154"/>
      <c r="AC134" s="159">
        <f>+'32400'!E134</f>
        <v>0</v>
      </c>
      <c r="AD134" s="160">
        <f>+'32400'!F134</f>
        <v>0</v>
      </c>
      <c r="AE134" s="160">
        <f>+'32400'!G134</f>
        <v>0</v>
      </c>
      <c r="AF134" s="154"/>
    </row>
    <row r="135" spans="2:32" x14ac:dyDescent="0.2">
      <c r="B135" s="94">
        <v>3230</v>
      </c>
      <c r="C135" s="148"/>
      <c r="D135" s="96" t="s">
        <v>137</v>
      </c>
      <c r="E135" s="159">
        <f t="shared" si="40"/>
        <v>114166109.2</v>
      </c>
      <c r="F135" s="160">
        <f t="shared" si="41"/>
        <v>114166109.2</v>
      </c>
      <c r="G135" s="160">
        <f t="shared" si="42"/>
        <v>27204471.66</v>
      </c>
      <c r="H135" s="154"/>
      <c r="I135" s="159">
        <f>+'31120'!E135</f>
        <v>114166109.2</v>
      </c>
      <c r="J135" s="160">
        <f>+'31120'!F135</f>
        <v>114166109.2</v>
      </c>
      <c r="K135" s="160">
        <f>+'31120'!G135</f>
        <v>27204471.66</v>
      </c>
      <c r="M135" s="159">
        <f>+'31130'!E135</f>
        <v>0</v>
      </c>
      <c r="N135" s="160">
        <f>+'31130'!F135</f>
        <v>0</v>
      </c>
      <c r="O135" s="160">
        <f>+'31130'!G135</f>
        <v>0</v>
      </c>
      <c r="P135" s="154"/>
      <c r="Q135" s="159">
        <f>+'31200'!E135</f>
        <v>0</v>
      </c>
      <c r="R135" s="160">
        <f>+'31200'!F135</f>
        <v>0</v>
      </c>
      <c r="S135" s="160">
        <f>+'31200'!G135</f>
        <v>0</v>
      </c>
      <c r="T135" s="154"/>
      <c r="U135" s="159">
        <f>+'32200'!E135</f>
        <v>0</v>
      </c>
      <c r="V135" s="160">
        <f>+'32200'!F135</f>
        <v>0</v>
      </c>
      <c r="W135" s="160">
        <f>+'32200'!G135</f>
        <v>0</v>
      </c>
      <c r="X135" s="154"/>
      <c r="Y135" s="159">
        <f>+'32300'!E135</f>
        <v>0</v>
      </c>
      <c r="Z135" s="160">
        <f>+'32300'!F135</f>
        <v>0</v>
      </c>
      <c r="AA135" s="160">
        <f>+'32300'!G135</f>
        <v>0</v>
      </c>
      <c r="AB135" s="154"/>
      <c r="AC135" s="159">
        <f>+'32400'!E135</f>
        <v>0</v>
      </c>
      <c r="AD135" s="160">
        <f>+'32400'!F135</f>
        <v>0</v>
      </c>
      <c r="AE135" s="160">
        <f>+'32400'!G135</f>
        <v>0</v>
      </c>
      <c r="AF135" s="154"/>
    </row>
    <row r="136" spans="2:32" x14ac:dyDescent="0.2">
      <c r="B136" s="94">
        <v>3240</v>
      </c>
      <c r="C136" s="148"/>
      <c r="D136" s="96" t="s">
        <v>138</v>
      </c>
      <c r="E136" s="159">
        <f t="shared" si="40"/>
        <v>214655718.94000003</v>
      </c>
      <c r="F136" s="160">
        <f t="shared" si="41"/>
        <v>7942993.7299999995</v>
      </c>
      <c r="G136" s="160">
        <f t="shared" si="42"/>
        <v>4576504.93</v>
      </c>
      <c r="H136" s="154"/>
      <c r="I136" s="159">
        <f>+'31120'!E136</f>
        <v>214655718.94000003</v>
      </c>
      <c r="J136" s="160">
        <f>+'31120'!F136</f>
        <v>7942993.7299999995</v>
      </c>
      <c r="K136" s="160">
        <f>+'31120'!G136</f>
        <v>4576504.93</v>
      </c>
      <c r="M136" s="159">
        <f>+'31130'!E136</f>
        <v>0</v>
      </c>
      <c r="N136" s="160">
        <f>+'31130'!F136</f>
        <v>0</v>
      </c>
      <c r="O136" s="160">
        <f>+'31130'!G136</f>
        <v>0</v>
      </c>
      <c r="P136" s="154"/>
      <c r="Q136" s="159">
        <f>+'31200'!E136</f>
        <v>0</v>
      </c>
      <c r="R136" s="160">
        <f>+'31200'!F136</f>
        <v>0</v>
      </c>
      <c r="S136" s="160">
        <f>+'31200'!G136</f>
        <v>0</v>
      </c>
      <c r="T136" s="154"/>
      <c r="U136" s="159">
        <f>+'32200'!E136</f>
        <v>0</v>
      </c>
      <c r="V136" s="160">
        <f>+'32200'!F136</f>
        <v>0</v>
      </c>
      <c r="W136" s="160">
        <f>+'32200'!G136</f>
        <v>0</v>
      </c>
      <c r="X136" s="154"/>
      <c r="Y136" s="159">
        <f>+'32300'!E136</f>
        <v>0</v>
      </c>
      <c r="Z136" s="160">
        <f>+'32300'!F136</f>
        <v>0</v>
      </c>
      <c r="AA136" s="160">
        <f>+'32300'!G136</f>
        <v>0</v>
      </c>
      <c r="AB136" s="154"/>
      <c r="AC136" s="159">
        <f>+'32400'!E136</f>
        <v>0</v>
      </c>
      <c r="AD136" s="160">
        <f>+'32400'!F136</f>
        <v>0</v>
      </c>
      <c r="AE136" s="160">
        <f>+'32400'!G136</f>
        <v>0</v>
      </c>
      <c r="AF136" s="154"/>
    </row>
    <row r="137" spans="2:32" x14ac:dyDescent="0.2">
      <c r="B137" s="94">
        <v>3250</v>
      </c>
      <c r="C137" s="148"/>
      <c r="D137" s="96" t="s">
        <v>139</v>
      </c>
      <c r="E137" s="159">
        <f t="shared" si="40"/>
        <v>-12741500.84</v>
      </c>
      <c r="F137" s="160">
        <f t="shared" si="41"/>
        <v>-12989386.239999998</v>
      </c>
      <c r="G137" s="160">
        <f t="shared" si="42"/>
        <v>-17293545.100000001</v>
      </c>
      <c r="H137" s="154"/>
      <c r="I137" s="159">
        <f>+'31120'!E137</f>
        <v>-12741500.84</v>
      </c>
      <c r="J137" s="160">
        <f>+'31120'!F137</f>
        <v>-12989386.239999998</v>
      </c>
      <c r="K137" s="160">
        <f>+'31120'!G137</f>
        <v>-17293545.100000001</v>
      </c>
      <c r="M137" s="159">
        <f>+'31130'!E137</f>
        <v>0</v>
      </c>
      <c r="N137" s="160">
        <f>+'31130'!F137</f>
        <v>0</v>
      </c>
      <c r="O137" s="160">
        <f>+'31130'!G137</f>
        <v>0</v>
      </c>
      <c r="P137" s="154"/>
      <c r="Q137" s="159">
        <f>+'31200'!E137</f>
        <v>0</v>
      </c>
      <c r="R137" s="160">
        <f>+'31200'!F137</f>
        <v>0</v>
      </c>
      <c r="S137" s="160">
        <f>+'31200'!G137</f>
        <v>0</v>
      </c>
      <c r="T137" s="154"/>
      <c r="U137" s="159">
        <f>+'32200'!E137</f>
        <v>0</v>
      </c>
      <c r="V137" s="160">
        <f>+'32200'!F137</f>
        <v>0</v>
      </c>
      <c r="W137" s="160">
        <f>+'32200'!G137</f>
        <v>0</v>
      </c>
      <c r="X137" s="154"/>
      <c r="Y137" s="159">
        <f>+'32300'!E137</f>
        <v>0</v>
      </c>
      <c r="Z137" s="160">
        <f>+'32300'!F137</f>
        <v>0</v>
      </c>
      <c r="AA137" s="160">
        <f>+'32300'!G137</f>
        <v>0</v>
      </c>
      <c r="AB137" s="154"/>
      <c r="AC137" s="159">
        <f>+'32400'!E137</f>
        <v>0</v>
      </c>
      <c r="AD137" s="160">
        <f>+'32400'!F137</f>
        <v>0</v>
      </c>
      <c r="AE137" s="160">
        <f>+'32400'!G137</f>
        <v>0</v>
      </c>
      <c r="AF137" s="154"/>
    </row>
    <row r="138" spans="2:32" x14ac:dyDescent="0.2">
      <c r="B138" s="94"/>
      <c r="C138" s="148"/>
      <c r="D138" s="96"/>
      <c r="E138" s="159"/>
      <c r="F138" s="160"/>
      <c r="G138" s="160"/>
      <c r="H138" s="154"/>
      <c r="I138" s="159"/>
      <c r="J138" s="160"/>
      <c r="K138" s="160"/>
      <c r="M138" s="159"/>
      <c r="N138" s="160"/>
      <c r="O138" s="160"/>
      <c r="P138" s="154"/>
      <c r="Q138" s="159"/>
      <c r="R138" s="160"/>
      <c r="S138" s="160"/>
      <c r="T138" s="154"/>
      <c r="U138" s="159"/>
      <c r="V138" s="160"/>
      <c r="W138" s="160"/>
      <c r="X138" s="154"/>
      <c r="Y138" s="159"/>
      <c r="Z138" s="160"/>
      <c r="AA138" s="160"/>
      <c r="AB138" s="154"/>
      <c r="AC138" s="159"/>
      <c r="AD138" s="160"/>
      <c r="AE138" s="160"/>
      <c r="AF138" s="154"/>
    </row>
    <row r="139" spans="2:32" x14ac:dyDescent="0.2">
      <c r="B139" s="94">
        <v>3300</v>
      </c>
      <c r="C139" s="99" t="s">
        <v>140</v>
      </c>
      <c r="E139" s="161">
        <f>SUM(E140:E141)</f>
        <v>-2258139834.4500003</v>
      </c>
      <c r="F139" s="162">
        <f>SUM(F140:F141)</f>
        <v>-2258139834.4500003</v>
      </c>
      <c r="G139" s="162">
        <f>SUM(G140:G141)</f>
        <v>-2258139834.4500003</v>
      </c>
      <c r="H139" s="154"/>
      <c r="I139" s="161">
        <f>+'31120'!E139</f>
        <v>-2258139834.4500003</v>
      </c>
      <c r="J139" s="162">
        <f>+'31120'!F139</f>
        <v>-2258139834.4500003</v>
      </c>
      <c r="K139" s="162">
        <f>+'31120'!G139</f>
        <v>-2258139834.4500003</v>
      </c>
      <c r="M139" s="161">
        <f>+'31130'!E139</f>
        <v>0</v>
      </c>
      <c r="N139" s="162">
        <f>+'31130'!F139</f>
        <v>0</v>
      </c>
      <c r="O139" s="162">
        <f>+'31130'!G139</f>
        <v>0</v>
      </c>
      <c r="P139" s="154"/>
      <c r="Q139" s="161">
        <f>+'31200'!E139</f>
        <v>0</v>
      </c>
      <c r="R139" s="162">
        <f>+'31200'!F139</f>
        <v>0</v>
      </c>
      <c r="S139" s="162">
        <f>+'31200'!G139</f>
        <v>0</v>
      </c>
      <c r="T139" s="154"/>
      <c r="U139" s="161">
        <f>+'32200'!E139</f>
        <v>0</v>
      </c>
      <c r="V139" s="162">
        <f>+'32200'!F139</f>
        <v>0</v>
      </c>
      <c r="W139" s="162">
        <f>+'32200'!G139</f>
        <v>0</v>
      </c>
      <c r="X139" s="154"/>
      <c r="Y139" s="161">
        <f>+'32300'!E139</f>
        <v>0</v>
      </c>
      <c r="Z139" s="162">
        <f>+'32300'!F139</f>
        <v>0</v>
      </c>
      <c r="AA139" s="162">
        <f>+'32300'!G139</f>
        <v>0</v>
      </c>
      <c r="AB139" s="154"/>
      <c r="AC139" s="161">
        <f>+'32400'!E139</f>
        <v>0</v>
      </c>
      <c r="AD139" s="162">
        <f>+'32400'!F139</f>
        <v>0</v>
      </c>
      <c r="AE139" s="162">
        <f>+'32400'!G139</f>
        <v>0</v>
      </c>
      <c r="AF139" s="154"/>
    </row>
    <row r="140" spans="2:32" x14ac:dyDescent="0.2">
      <c r="B140" s="94">
        <v>3310</v>
      </c>
      <c r="C140" s="148"/>
      <c r="D140" s="96" t="s">
        <v>141</v>
      </c>
      <c r="E140" s="159">
        <f t="shared" ref="E140:E141" si="43">+I140+M140+Q140+U140+Y140+AC140</f>
        <v>-2273509301.6700001</v>
      </c>
      <c r="F140" s="160">
        <f t="shared" ref="F140:F141" si="44">+J140+N140+R140+V140+Z140+AD140</f>
        <v>-2273509301.6700001</v>
      </c>
      <c r="G140" s="160">
        <f t="shared" ref="G140:G141" si="45">+K140+O140+S140+W140+AA140+AE140</f>
        <v>-2273509301.6700001</v>
      </c>
      <c r="H140" s="154"/>
      <c r="I140" s="159">
        <f>+'31120'!E140</f>
        <v>-2273509301.6700001</v>
      </c>
      <c r="J140" s="160">
        <f>+'31120'!F140</f>
        <v>-2273509301.6700001</v>
      </c>
      <c r="K140" s="160">
        <f>+'31120'!G140</f>
        <v>-2273509301.6700001</v>
      </c>
      <c r="M140" s="159">
        <f>+'31130'!E140</f>
        <v>0</v>
      </c>
      <c r="N140" s="160">
        <f>+'31130'!F140</f>
        <v>0</v>
      </c>
      <c r="O140" s="160">
        <f>+'31130'!G140</f>
        <v>0</v>
      </c>
      <c r="P140" s="154"/>
      <c r="Q140" s="159">
        <f>+'31200'!E140</f>
        <v>0</v>
      </c>
      <c r="R140" s="160">
        <f>+'31200'!F140</f>
        <v>0</v>
      </c>
      <c r="S140" s="160">
        <f>+'31200'!G140</f>
        <v>0</v>
      </c>
      <c r="T140" s="154"/>
      <c r="U140" s="159">
        <f>+'32200'!E140</f>
        <v>0</v>
      </c>
      <c r="V140" s="160">
        <f>+'32200'!F140</f>
        <v>0</v>
      </c>
      <c r="W140" s="160">
        <f>+'32200'!G140</f>
        <v>0</v>
      </c>
      <c r="X140" s="154"/>
      <c r="Y140" s="159">
        <f>+'32300'!E140</f>
        <v>0</v>
      </c>
      <c r="Z140" s="160">
        <f>+'32300'!F140</f>
        <v>0</v>
      </c>
      <c r="AA140" s="160">
        <f>+'32300'!G140</f>
        <v>0</v>
      </c>
      <c r="AB140" s="154"/>
      <c r="AC140" s="159">
        <f>+'32400'!E140</f>
        <v>0</v>
      </c>
      <c r="AD140" s="160">
        <f>+'32400'!F140</f>
        <v>0</v>
      </c>
      <c r="AE140" s="160">
        <f>+'32400'!G140</f>
        <v>0</v>
      </c>
      <c r="AF140" s="154"/>
    </row>
    <row r="141" spans="2:32" x14ac:dyDescent="0.2">
      <c r="B141" s="94">
        <v>3320</v>
      </c>
      <c r="C141" s="148"/>
      <c r="D141" s="96" t="s">
        <v>142</v>
      </c>
      <c r="E141" s="159">
        <f t="shared" si="43"/>
        <v>15369467.220000001</v>
      </c>
      <c r="F141" s="160">
        <f t="shared" si="44"/>
        <v>15369467.220000001</v>
      </c>
      <c r="G141" s="160">
        <f t="shared" si="45"/>
        <v>15369467.220000001</v>
      </c>
      <c r="H141" s="154"/>
      <c r="I141" s="159">
        <f>+'31120'!E141</f>
        <v>15369467.220000001</v>
      </c>
      <c r="J141" s="160">
        <f>+'31120'!F141</f>
        <v>15369467.220000001</v>
      </c>
      <c r="K141" s="160">
        <f>+'31120'!G141</f>
        <v>15369467.220000001</v>
      </c>
      <c r="M141" s="159">
        <f>+'31130'!E141</f>
        <v>0</v>
      </c>
      <c r="N141" s="160">
        <f>+'31130'!F141</f>
        <v>0</v>
      </c>
      <c r="O141" s="160">
        <f>+'31130'!G141</f>
        <v>0</v>
      </c>
      <c r="P141" s="154"/>
      <c r="Q141" s="159">
        <f>+'31200'!E141</f>
        <v>0</v>
      </c>
      <c r="R141" s="160">
        <f>+'31200'!F141</f>
        <v>0</v>
      </c>
      <c r="S141" s="160">
        <f>+'31200'!G141</f>
        <v>0</v>
      </c>
      <c r="T141" s="154"/>
      <c r="U141" s="159">
        <f>+'32200'!E141</f>
        <v>0</v>
      </c>
      <c r="V141" s="160">
        <f>+'32200'!F141</f>
        <v>0</v>
      </c>
      <c r="W141" s="160">
        <f>+'32200'!G141</f>
        <v>0</v>
      </c>
      <c r="X141" s="154"/>
      <c r="Y141" s="159">
        <f>+'32300'!E141</f>
        <v>0</v>
      </c>
      <c r="Z141" s="160">
        <f>+'32300'!F141</f>
        <v>0</v>
      </c>
      <c r="AA141" s="160">
        <f>+'32300'!G141</f>
        <v>0</v>
      </c>
      <c r="AB141" s="154"/>
      <c r="AC141" s="159">
        <f>+'32400'!E141</f>
        <v>0</v>
      </c>
      <c r="AD141" s="160">
        <f>+'32400'!F141</f>
        <v>0</v>
      </c>
      <c r="AE141" s="160">
        <f>+'32400'!G141</f>
        <v>0</v>
      </c>
      <c r="AF141" s="154"/>
    </row>
    <row r="142" spans="2:32" x14ac:dyDescent="0.2">
      <c r="B142" s="94"/>
      <c r="C142" s="148"/>
      <c r="D142" s="96"/>
      <c r="E142" s="159"/>
      <c r="F142" s="160"/>
      <c r="G142" s="160"/>
      <c r="H142" s="154"/>
      <c r="I142" s="159"/>
      <c r="J142" s="160"/>
      <c r="K142" s="160"/>
      <c r="M142" s="159"/>
      <c r="N142" s="160"/>
      <c r="O142" s="160"/>
      <c r="P142" s="154"/>
      <c r="Q142" s="159"/>
      <c r="R142" s="160"/>
      <c r="S142" s="160"/>
      <c r="T142" s="154"/>
      <c r="U142" s="159"/>
      <c r="V142" s="160"/>
      <c r="W142" s="160"/>
      <c r="X142" s="154"/>
      <c r="Y142" s="159"/>
      <c r="Z142" s="160"/>
      <c r="AA142" s="160"/>
      <c r="AB142" s="154"/>
      <c r="AC142" s="159"/>
      <c r="AD142" s="160"/>
      <c r="AE142" s="160"/>
      <c r="AF142" s="154"/>
    </row>
    <row r="143" spans="2:32" x14ac:dyDescent="0.2">
      <c r="B143" s="94">
        <v>3000</v>
      </c>
      <c r="C143" s="148"/>
      <c r="D143" s="98" t="s">
        <v>143</v>
      </c>
      <c r="E143" s="161">
        <f>+E132+E127+E139</f>
        <v>16621340596.715992</v>
      </c>
      <c r="F143" s="162">
        <f t="shared" ref="F143:G143" si="46">+F132+F127+F139</f>
        <v>15523488512.294003</v>
      </c>
      <c r="G143" s="162">
        <f t="shared" si="46"/>
        <v>13828531782.219997</v>
      </c>
      <c r="H143" s="154"/>
      <c r="I143" s="161">
        <f>+'31120'!E143</f>
        <v>16621340596.715992</v>
      </c>
      <c r="J143" s="162">
        <f>+'31120'!F143</f>
        <v>15523488512.294003</v>
      </c>
      <c r="K143" s="162">
        <f>+'31120'!G143</f>
        <v>13828531782.219997</v>
      </c>
      <c r="M143" s="161">
        <f>+'31130'!E143</f>
        <v>0</v>
      </c>
      <c r="N143" s="162">
        <f>+'31130'!F143</f>
        <v>0</v>
      </c>
      <c r="O143" s="162">
        <f>+'31130'!G143</f>
        <v>0</v>
      </c>
      <c r="P143" s="154"/>
      <c r="Q143" s="161">
        <f>+'31200'!E143</f>
        <v>0</v>
      </c>
      <c r="R143" s="162">
        <f>+'31200'!F143</f>
        <v>0</v>
      </c>
      <c r="S143" s="162">
        <f>+'31200'!G143</f>
        <v>0</v>
      </c>
      <c r="T143" s="154"/>
      <c r="U143" s="161">
        <f>+'32200'!E143</f>
        <v>0</v>
      </c>
      <c r="V143" s="162">
        <f>+'32200'!F143</f>
        <v>0</v>
      </c>
      <c r="W143" s="162">
        <f>+'32200'!G143</f>
        <v>0</v>
      </c>
      <c r="X143" s="154"/>
      <c r="Y143" s="161">
        <f>+'32300'!E143</f>
        <v>0</v>
      </c>
      <c r="Z143" s="162">
        <f>+'32300'!F143</f>
        <v>0</v>
      </c>
      <c r="AA143" s="162">
        <f>+'32300'!G143</f>
        <v>0</v>
      </c>
      <c r="AB143" s="154"/>
      <c r="AC143" s="161">
        <f>+'32400'!E143</f>
        <v>0</v>
      </c>
      <c r="AD143" s="162">
        <f>+'32400'!F143</f>
        <v>0</v>
      </c>
      <c r="AE143" s="162">
        <f>+'32400'!G143</f>
        <v>0</v>
      </c>
      <c r="AF143" s="154"/>
    </row>
    <row r="144" spans="2:32" x14ac:dyDescent="0.2">
      <c r="B144" s="94"/>
      <c r="C144" s="148"/>
      <c r="D144" s="37"/>
      <c r="E144" s="157"/>
      <c r="F144" s="158"/>
      <c r="G144" s="158"/>
      <c r="H144" s="154"/>
      <c r="I144" s="157"/>
      <c r="J144" s="158"/>
      <c r="K144" s="158"/>
      <c r="M144" s="157"/>
      <c r="N144" s="158"/>
      <c r="O144" s="158"/>
      <c r="P144" s="154"/>
      <c r="Q144" s="157"/>
      <c r="R144" s="158"/>
      <c r="S144" s="158"/>
      <c r="T144" s="154"/>
      <c r="U144" s="157"/>
      <c r="V144" s="158"/>
      <c r="W144" s="158"/>
      <c r="X144" s="154"/>
      <c r="Y144" s="157"/>
      <c r="Z144" s="158"/>
      <c r="AA144" s="158"/>
      <c r="AB144" s="154"/>
      <c r="AC144" s="157"/>
      <c r="AD144" s="158"/>
      <c r="AE144" s="158"/>
      <c r="AF144" s="154"/>
    </row>
    <row r="145" spans="2:32" x14ac:dyDescent="0.2">
      <c r="B145" s="94"/>
      <c r="C145" s="148"/>
      <c r="D145" s="37" t="s">
        <v>144</v>
      </c>
      <c r="E145" s="157">
        <f>+E143+E123</f>
        <v>18032227365.613991</v>
      </c>
      <c r="F145" s="158">
        <f t="shared" ref="F145:G145" si="47">+F143+F123</f>
        <v>16670971909.682003</v>
      </c>
      <c r="G145" s="158">
        <f t="shared" si="47"/>
        <v>15021023490.321997</v>
      </c>
      <c r="H145" s="154"/>
      <c r="I145" s="157">
        <f>+'31120'!E145</f>
        <v>18032227365.613991</v>
      </c>
      <c r="J145" s="158">
        <f>+'31120'!F145</f>
        <v>16670971909.682003</v>
      </c>
      <c r="K145" s="158">
        <f>+'31120'!G145</f>
        <v>15021023490.321997</v>
      </c>
      <c r="M145" s="157">
        <f>+'31130'!E145</f>
        <v>0</v>
      </c>
      <c r="N145" s="158">
        <f>+'31130'!F145</f>
        <v>0</v>
      </c>
      <c r="O145" s="158">
        <f>+'31130'!G145</f>
        <v>0</v>
      </c>
      <c r="P145" s="154"/>
      <c r="Q145" s="157">
        <f>+'31200'!E145</f>
        <v>0</v>
      </c>
      <c r="R145" s="158">
        <f>+'31200'!F145</f>
        <v>0</v>
      </c>
      <c r="S145" s="158">
        <f>+'31200'!G145</f>
        <v>0</v>
      </c>
      <c r="T145" s="154"/>
      <c r="U145" s="157">
        <f>+'32200'!E145</f>
        <v>0</v>
      </c>
      <c r="V145" s="158">
        <f>+'32200'!F145</f>
        <v>0</v>
      </c>
      <c r="W145" s="158">
        <f>+'32200'!G145</f>
        <v>0</v>
      </c>
      <c r="X145" s="154"/>
      <c r="Y145" s="157">
        <f>+'32300'!E145</f>
        <v>0</v>
      </c>
      <c r="Z145" s="158">
        <f>+'32300'!F145</f>
        <v>0</v>
      </c>
      <c r="AA145" s="158">
        <f>+'32300'!G145</f>
        <v>0</v>
      </c>
      <c r="AB145" s="154"/>
      <c r="AC145" s="157">
        <f>+'32400'!E145</f>
        <v>0</v>
      </c>
      <c r="AD145" s="158">
        <f>+'32400'!F145</f>
        <v>0</v>
      </c>
      <c r="AE145" s="158">
        <f>+'32400'!G145</f>
        <v>0</v>
      </c>
      <c r="AF145" s="154"/>
    </row>
    <row r="146" spans="2:32" x14ac:dyDescent="0.2">
      <c r="B146" s="95"/>
      <c r="C146" s="149"/>
      <c r="D146" s="76"/>
      <c r="E146" s="233"/>
      <c r="F146" s="210"/>
      <c r="G146" s="210"/>
      <c r="H146" s="154"/>
      <c r="I146" s="233"/>
      <c r="J146" s="210"/>
      <c r="K146" s="210"/>
      <c r="M146" s="233"/>
      <c r="N146" s="210"/>
      <c r="O146" s="210"/>
      <c r="P146" s="154"/>
      <c r="Q146" s="233"/>
      <c r="R146" s="210"/>
      <c r="S146" s="210"/>
      <c r="T146" s="154"/>
      <c r="U146" s="233"/>
      <c r="V146" s="210"/>
      <c r="W146" s="210"/>
      <c r="X146" s="154"/>
      <c r="Y146" s="233"/>
      <c r="Z146" s="210"/>
      <c r="AA146" s="210"/>
      <c r="AB146" s="154"/>
      <c r="AC146" s="233"/>
      <c r="AD146" s="210"/>
      <c r="AE146" s="210"/>
      <c r="AF146" s="154"/>
    </row>
    <row r="147" spans="2:32" x14ac:dyDescent="0.2">
      <c r="E147" s="153">
        <f>+E63-E133</f>
        <v>9.4175338745117188E-6</v>
      </c>
      <c r="F147" s="153">
        <f t="shared" ref="F147:G147" si="48">+F63-F133</f>
        <v>-3.337860107421875E-6</v>
      </c>
      <c r="G147" s="153">
        <f t="shared" si="48"/>
        <v>0</v>
      </c>
      <c r="I147" s="153">
        <f t="shared" ref="I147:K147" si="49">+I63-I133</f>
        <v>9.4175338745117188E-6</v>
      </c>
      <c r="J147" s="153">
        <f t="shared" si="49"/>
        <v>-3.337860107421875E-6</v>
      </c>
      <c r="K147" s="153">
        <f t="shared" si="49"/>
        <v>0</v>
      </c>
      <c r="M147" s="153">
        <f t="shared" ref="M147:O147" si="50">+M63-M133</f>
        <v>0</v>
      </c>
      <c r="N147" s="153">
        <f t="shared" si="50"/>
        <v>0</v>
      </c>
      <c r="O147" s="153">
        <f t="shared" si="50"/>
        <v>0</v>
      </c>
      <c r="Q147" s="153">
        <f t="shared" ref="Q147:S147" si="51">+Q63-Q133</f>
        <v>0</v>
      </c>
      <c r="R147" s="153">
        <f t="shared" si="51"/>
        <v>0</v>
      </c>
      <c r="S147" s="153">
        <f t="shared" si="51"/>
        <v>0</v>
      </c>
      <c r="U147" s="153">
        <f t="shared" ref="U147:W147" si="52">+U63-U133</f>
        <v>0</v>
      </c>
      <c r="V147" s="153">
        <f t="shared" si="52"/>
        <v>0</v>
      </c>
      <c r="W147" s="153">
        <f t="shared" si="52"/>
        <v>0</v>
      </c>
      <c r="Y147" s="153">
        <f t="shared" ref="Y147:AA147" si="53">+Y63-Y133</f>
        <v>0</v>
      </c>
      <c r="Z147" s="153">
        <f t="shared" si="53"/>
        <v>0</v>
      </c>
      <c r="AA147" s="153">
        <f t="shared" si="53"/>
        <v>0</v>
      </c>
      <c r="AC147" s="153">
        <f t="shared" ref="AC147:AE147" si="54">+AC63-AC133</f>
        <v>0</v>
      </c>
      <c r="AD147" s="153">
        <f t="shared" si="54"/>
        <v>0</v>
      </c>
      <c r="AE147" s="153">
        <f t="shared" si="54"/>
        <v>0</v>
      </c>
    </row>
    <row r="148" spans="2:32" x14ac:dyDescent="0.2">
      <c r="E148" s="153">
        <f>+E97-E123-E143</f>
        <v>0</v>
      </c>
      <c r="F148" s="153">
        <f t="shared" ref="F148:G148" si="55">+F97-F123-F143</f>
        <v>0</v>
      </c>
      <c r="G148" s="153">
        <f t="shared" si="55"/>
        <v>0</v>
      </c>
      <c r="I148" s="153">
        <f t="shared" ref="I148:K148" si="56">+I97-I123-I143</f>
        <v>0</v>
      </c>
      <c r="J148" s="153">
        <f t="shared" si="56"/>
        <v>0</v>
      </c>
      <c r="K148" s="153">
        <f t="shared" si="56"/>
        <v>0</v>
      </c>
      <c r="M148" s="153">
        <f t="shared" ref="M148:O148" si="57">+M97-M123-M143</f>
        <v>0</v>
      </c>
      <c r="N148" s="153">
        <f t="shared" si="57"/>
        <v>0</v>
      </c>
      <c r="O148" s="153">
        <f t="shared" si="57"/>
        <v>0</v>
      </c>
      <c r="Q148" s="153">
        <f t="shared" ref="Q148:S148" si="58">+Q97-Q123-Q143</f>
        <v>0</v>
      </c>
      <c r="R148" s="153">
        <f t="shared" si="58"/>
        <v>0</v>
      </c>
      <c r="S148" s="153">
        <f t="shared" si="58"/>
        <v>0</v>
      </c>
      <c r="U148" s="153">
        <f t="shared" ref="U148:W148" si="59">+U97-U123-U143</f>
        <v>0</v>
      </c>
      <c r="V148" s="153">
        <f t="shared" si="59"/>
        <v>0</v>
      </c>
      <c r="W148" s="153">
        <f t="shared" si="59"/>
        <v>0</v>
      </c>
      <c r="Y148" s="153">
        <f t="shared" ref="Y148:AA148" si="60">+Y97-Y123-Y143</f>
        <v>0</v>
      </c>
      <c r="Z148" s="153">
        <f t="shared" si="60"/>
        <v>0</v>
      </c>
      <c r="AA148" s="153">
        <f t="shared" si="60"/>
        <v>0</v>
      </c>
      <c r="AC148" s="153">
        <f t="shared" ref="AC148:AE148" si="61">+AC97-AC123-AC143</f>
        <v>0</v>
      </c>
      <c r="AD148" s="153">
        <f t="shared" si="61"/>
        <v>0</v>
      </c>
      <c r="AE148" s="153">
        <f t="shared" si="61"/>
        <v>0</v>
      </c>
    </row>
  </sheetData>
  <mergeCells count="18">
    <mergeCell ref="I1:K3"/>
    <mergeCell ref="M1:O3"/>
    <mergeCell ref="Y67:AA69"/>
    <mergeCell ref="AC67:AE69"/>
    <mergeCell ref="I67:K69"/>
    <mergeCell ref="M67:O69"/>
    <mergeCell ref="AC1:AE3"/>
    <mergeCell ref="Q1:S3"/>
    <mergeCell ref="U1:W3"/>
    <mergeCell ref="Y1:AA3"/>
    <mergeCell ref="Q67:S69"/>
    <mergeCell ref="U67:W69"/>
    <mergeCell ref="B67:G67"/>
    <mergeCell ref="B68:G68"/>
    <mergeCell ref="B69:G69"/>
    <mergeCell ref="B1:G1"/>
    <mergeCell ref="B2:G2"/>
    <mergeCell ref="B3:G3"/>
  </mergeCells>
  <pageMargins left="0.7" right="0.7" top="0.75" bottom="0.75" header="0.3" footer="0.3"/>
  <pageSetup paperSize="119" orientation="portrait" horizontalDpi="1200" verticalDpi="1200" r:id="rId1"/>
  <ignoredErrors>
    <ignoredError sqref="E6:V13 E27:V30 E52:V57 E18:V24 E59:V63 E74:V95 E97:N123 O97:V123 E127:V145 W6:AE39 W40:AE62 W63:AE63 W74:AE107 W127:W145 W108:AE126 W146:AE146 X127:AE145" unlockedFormula="1"/>
    <ignoredError sqref="E14:V17 E48:V51 E31:V47 E58:V58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Normal="100" workbookViewId="0">
      <selection activeCell="C2" sqref="C2:I2"/>
    </sheetView>
  </sheetViews>
  <sheetFormatPr baseColWidth="10" defaultColWidth="11.42578125" defaultRowHeight="15" x14ac:dyDescent="0.25"/>
  <cols>
    <col min="1" max="2" width="2" style="56" customWidth="1"/>
    <col min="3" max="3" width="43.42578125" style="78" customWidth="1"/>
    <col min="4" max="4" width="15.5703125" style="16" bestFit="1" customWidth="1"/>
    <col min="5" max="5" width="16" style="16" bestFit="1" customWidth="1"/>
    <col min="6" max="6" width="14" style="16" bestFit="1" customWidth="1"/>
    <col min="7" max="7" width="50.85546875" style="22" customWidth="1"/>
    <col min="8" max="10" width="12" style="22" bestFit="1" customWidth="1"/>
    <col min="11" max="11" width="4.28515625" style="22" customWidth="1"/>
    <col min="12" max="12" width="5.140625" style="56" customWidth="1"/>
    <col min="13" max="13" width="2.42578125" style="22" customWidth="1"/>
    <col min="14" max="14" width="56.85546875" style="22" customWidth="1"/>
    <col min="15" max="17" width="12.28515625" style="22" bestFit="1" customWidth="1"/>
    <col min="18" max="18" width="4" style="22" customWidth="1"/>
    <col min="19" max="19" width="2.85546875" style="56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56" customWidth="1"/>
    <col min="28" max="28" width="50.85546875" style="22" customWidth="1"/>
    <col min="29" max="29" width="16.5703125" style="22" bestFit="1" customWidth="1"/>
    <col min="30" max="30" width="22.5703125" style="22" customWidth="1"/>
    <col min="31" max="32" width="13.28515625" style="22" bestFit="1" customWidth="1"/>
    <col min="33" max="33" width="3" style="22" customWidth="1"/>
    <col min="34" max="34" width="2.28515625" style="56" customWidth="1"/>
    <col min="35" max="36" width="1.85546875" style="22" customWidth="1"/>
    <col min="37" max="37" width="57.5703125" style="22" customWidth="1"/>
    <col min="38" max="39" width="12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351" t="str">
        <f>+Paramunicipal!B1</f>
        <v>Sector Paramunicipal</v>
      </c>
      <c r="D2" s="352"/>
      <c r="E2" s="352"/>
      <c r="F2" s="352"/>
      <c r="G2" s="352"/>
      <c r="H2" s="352"/>
      <c r="I2" s="352"/>
      <c r="J2" s="111"/>
      <c r="K2" s="2"/>
      <c r="L2" s="1"/>
      <c r="M2" s="351" t="str">
        <f>+C2</f>
        <v>Sector Paramunicipal</v>
      </c>
      <c r="N2" s="352"/>
      <c r="O2" s="352"/>
      <c r="P2" s="353"/>
      <c r="Q2" s="117"/>
      <c r="R2" s="2"/>
      <c r="S2" s="1"/>
      <c r="T2" s="326" t="str">
        <f>+C2</f>
        <v>Sector Paramunicipal</v>
      </c>
      <c r="U2" s="327"/>
      <c r="V2" s="327"/>
      <c r="W2" s="327"/>
      <c r="X2" s="327"/>
      <c r="Y2" s="328"/>
      <c r="Z2" s="2"/>
      <c r="AA2" s="1"/>
      <c r="AB2" s="351" t="str">
        <f>+C2</f>
        <v>Sector Paramunicipal</v>
      </c>
      <c r="AC2" s="352"/>
      <c r="AD2" s="353"/>
      <c r="AE2" s="114"/>
      <c r="AF2" s="120"/>
      <c r="AG2" s="2"/>
      <c r="AH2" s="1"/>
      <c r="AI2" s="351" t="str">
        <f>+C2</f>
        <v>Sector Paramunicipal</v>
      </c>
      <c r="AJ2" s="352"/>
      <c r="AK2" s="352"/>
      <c r="AL2" s="352"/>
      <c r="AM2" s="353"/>
    </row>
    <row r="3" spans="1:39" x14ac:dyDescent="0.25">
      <c r="A3" s="1"/>
      <c r="B3" s="1"/>
      <c r="C3" s="343" t="str">
        <f>+Paramunicipal!B68</f>
        <v>Estado de Situación Financiera</v>
      </c>
      <c r="D3" s="344"/>
      <c r="E3" s="344"/>
      <c r="F3" s="344"/>
      <c r="G3" s="344"/>
      <c r="H3" s="344"/>
      <c r="I3" s="344"/>
      <c r="J3" s="112"/>
      <c r="K3" s="2"/>
      <c r="L3" s="1"/>
      <c r="M3" s="343" t="str">
        <f>+Paramunicipal!B2</f>
        <v>Estado de Actividades</v>
      </c>
      <c r="N3" s="344"/>
      <c r="O3" s="344"/>
      <c r="P3" s="345"/>
      <c r="Q3" s="118"/>
      <c r="R3" s="2"/>
      <c r="S3" s="1"/>
      <c r="T3" s="354" t="s">
        <v>145</v>
      </c>
      <c r="U3" s="355"/>
      <c r="V3" s="355"/>
      <c r="W3" s="355"/>
      <c r="X3" s="355"/>
      <c r="Y3" s="356"/>
      <c r="Z3" s="2"/>
      <c r="AA3" s="1"/>
      <c r="AB3" s="343" t="s">
        <v>146</v>
      </c>
      <c r="AC3" s="344"/>
      <c r="AD3" s="345"/>
      <c r="AE3" s="115"/>
      <c r="AF3" s="121"/>
      <c r="AG3" s="2"/>
      <c r="AH3" s="1"/>
      <c r="AI3" s="343" t="s">
        <v>147</v>
      </c>
      <c r="AJ3" s="344"/>
      <c r="AK3" s="344"/>
      <c r="AL3" s="344"/>
      <c r="AM3" s="345"/>
    </row>
    <row r="4" spans="1:39" x14ac:dyDescent="0.25">
      <c r="A4" s="1"/>
      <c r="B4" s="1"/>
      <c r="C4" s="343" t="str">
        <f>+Paramunicipal!B69</f>
        <v>Al 31 de Diciembre de 2024</v>
      </c>
      <c r="D4" s="344"/>
      <c r="E4" s="344"/>
      <c r="F4" s="344"/>
      <c r="G4" s="344"/>
      <c r="H4" s="344"/>
      <c r="I4" s="344"/>
      <c r="J4" s="112"/>
      <c r="K4" s="2"/>
      <c r="L4" s="1"/>
      <c r="M4" s="343" t="str">
        <f>+Paramunicipal!B3</f>
        <v>Del 01 de Enero al 31 de Diciembre de 2024</v>
      </c>
      <c r="N4" s="344"/>
      <c r="O4" s="344"/>
      <c r="P4" s="345"/>
      <c r="Q4" s="118"/>
      <c r="R4" s="2"/>
      <c r="S4" s="1"/>
      <c r="T4" s="337" t="str">
        <f>+M4</f>
        <v>Del 01 de Enero al 31 de Diciembre de 2024</v>
      </c>
      <c r="U4" s="338"/>
      <c r="V4" s="338"/>
      <c r="W4" s="338"/>
      <c r="X4" s="338"/>
      <c r="Y4" s="339"/>
      <c r="Z4" s="2"/>
      <c r="AA4" s="4"/>
      <c r="AB4" s="340" t="str">
        <f>+M4</f>
        <v>Del 01 de Enero al 31 de Diciembre de 2024</v>
      </c>
      <c r="AC4" s="341"/>
      <c r="AD4" s="342"/>
      <c r="AE4" s="115"/>
      <c r="AF4" s="121"/>
      <c r="AG4" s="2"/>
      <c r="AH4" s="1"/>
      <c r="AI4" s="343" t="str">
        <f>+T4</f>
        <v>Del 01 de Enero al 31 de Diciembre de 2024</v>
      </c>
      <c r="AJ4" s="344"/>
      <c r="AK4" s="344"/>
      <c r="AL4" s="344"/>
      <c r="AM4" s="345"/>
    </row>
    <row r="5" spans="1:39" ht="30.6" customHeight="1" x14ac:dyDescent="0.25">
      <c r="A5" s="4"/>
      <c r="B5" s="4"/>
      <c r="C5" s="348"/>
      <c r="D5" s="349"/>
      <c r="E5" s="349"/>
      <c r="F5" s="349"/>
      <c r="G5" s="349"/>
      <c r="H5" s="349"/>
      <c r="I5" s="349"/>
      <c r="J5" s="113"/>
      <c r="K5" s="5"/>
      <c r="L5" s="4"/>
      <c r="M5" s="348"/>
      <c r="N5" s="349"/>
      <c r="O5" s="349"/>
      <c r="P5" s="350"/>
      <c r="Q5" s="119"/>
      <c r="R5" s="5"/>
      <c r="S5" s="4"/>
      <c r="T5" s="124" t="s">
        <v>148</v>
      </c>
      <c r="U5" s="125" t="s">
        <v>149</v>
      </c>
      <c r="V5" s="125" t="s">
        <v>150</v>
      </c>
      <c r="W5" s="125" t="s">
        <v>151</v>
      </c>
      <c r="X5" s="125" t="s">
        <v>152</v>
      </c>
      <c r="Y5" s="125" t="s">
        <v>153</v>
      </c>
      <c r="Z5" s="5"/>
      <c r="AA5" s="1"/>
      <c r="AB5" s="348">
        <v>2024</v>
      </c>
      <c r="AC5" s="349"/>
      <c r="AD5" s="349"/>
      <c r="AE5" s="348">
        <v>2023</v>
      </c>
      <c r="AF5" s="350"/>
      <c r="AG5" s="5"/>
      <c r="AH5" s="4"/>
      <c r="AI5" s="332"/>
      <c r="AJ5" s="333"/>
      <c r="AK5" s="333"/>
      <c r="AL5" s="333"/>
      <c r="AM5" s="334"/>
    </row>
    <row r="6" spans="1:39" ht="14.45" customHeight="1" x14ac:dyDescent="0.25">
      <c r="A6" s="6">
        <v>1000</v>
      </c>
      <c r="B6" s="6">
        <v>2000</v>
      </c>
      <c r="C6" s="15" t="s">
        <v>88</v>
      </c>
      <c r="D6" s="8">
        <v>2024</v>
      </c>
      <c r="E6" s="8">
        <v>2023</v>
      </c>
      <c r="F6" s="8">
        <v>2022</v>
      </c>
      <c r="G6" s="17" t="s">
        <v>110</v>
      </c>
      <c r="H6" s="8">
        <v>2024</v>
      </c>
      <c r="I6" s="7">
        <v>2023</v>
      </c>
      <c r="J6" s="261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88</v>
      </c>
      <c r="AC6" s="204">
        <f>IF(E32&gt;D32,E32-D32,0)</f>
        <v>0</v>
      </c>
      <c r="AD6" s="196">
        <f>IF(D32&gt;E32,D32-E32,0)</f>
        <v>1361255455.932003</v>
      </c>
      <c r="AE6" s="204">
        <f>IF(F32&gt;E32,F32-E32,0)</f>
        <v>0</v>
      </c>
      <c r="AF6" s="196">
        <f>IF(E32&gt;F32,E32-F32,0)</f>
        <v>1649948419.3599892</v>
      </c>
      <c r="AG6" s="325"/>
      <c r="AH6" s="1"/>
      <c r="AI6" s="346" t="s">
        <v>148</v>
      </c>
      <c r="AJ6" s="347"/>
      <c r="AK6" s="347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32</v>
      </c>
      <c r="N7" s="21"/>
      <c r="P7" s="23"/>
      <c r="Q7" s="23"/>
      <c r="R7" s="2"/>
      <c r="S7" s="24">
        <v>900001</v>
      </c>
      <c r="T7" s="25" t="s">
        <v>209</v>
      </c>
      <c r="U7" s="197">
        <f>SUM(U8:U10)</f>
        <v>10811250939.769999</v>
      </c>
      <c r="V7" s="198"/>
      <c r="W7" s="198"/>
      <c r="X7" s="197"/>
      <c r="Y7" s="199">
        <f>SUM(U7:X7)</f>
        <v>10811250939.769999</v>
      </c>
      <c r="Z7" s="2"/>
      <c r="AA7" s="6">
        <v>1100</v>
      </c>
      <c r="AB7" s="40" t="s">
        <v>89</v>
      </c>
      <c r="AC7" s="205">
        <f>IF(E17&gt;D17,E17-D17,0)</f>
        <v>207333897.50799894</v>
      </c>
      <c r="AD7" s="206">
        <f>IF(D17&gt;E17,D17-E17,0)</f>
        <v>0</v>
      </c>
      <c r="AE7" s="205">
        <f>IF(F17&gt;E17,F17-E17,0)</f>
        <v>0</v>
      </c>
      <c r="AF7" s="206">
        <f>IF(E17&gt;F17,E17-F17,0)</f>
        <v>613438469.47999954</v>
      </c>
      <c r="AG7" s="2"/>
      <c r="AH7" s="1"/>
      <c r="AI7" s="26"/>
      <c r="AJ7" s="27"/>
      <c r="AK7" s="28"/>
      <c r="AL7" s="29"/>
      <c r="AM7" s="30"/>
    </row>
    <row r="8" spans="1:39" x14ac:dyDescent="0.25">
      <c r="A8" s="6">
        <v>1100</v>
      </c>
      <c r="B8" s="6">
        <v>2100</v>
      </c>
      <c r="C8" s="31" t="s">
        <v>89</v>
      </c>
      <c r="G8" s="17" t="s">
        <v>111</v>
      </c>
      <c r="H8" s="32"/>
      <c r="I8" s="33"/>
      <c r="J8" s="34"/>
      <c r="K8" s="35"/>
      <c r="L8" s="6">
        <v>4100</v>
      </c>
      <c r="M8" s="36" t="s">
        <v>33</v>
      </c>
      <c r="N8" s="37"/>
      <c r="O8" s="282">
        <f>SUM(O9:O15)</f>
        <v>3422866790.2400002</v>
      </c>
      <c r="P8" s="283">
        <f>SUM(P9:P15)</f>
        <v>3297136068.4300003</v>
      </c>
      <c r="Q8" s="158">
        <f>SUM(Q9:Q16)</f>
        <v>3028921023.9399996</v>
      </c>
      <c r="R8" s="2"/>
      <c r="S8" s="38">
        <v>3110</v>
      </c>
      <c r="T8" s="39" t="s">
        <v>68</v>
      </c>
      <c r="U8" s="198">
        <f>+I35</f>
        <v>2972007890.1199994</v>
      </c>
      <c r="V8" s="198"/>
      <c r="W8" s="198"/>
      <c r="X8" s="198"/>
      <c r="Y8" s="200">
        <f>SUM(U8:X8)</f>
        <v>2972007890.1199994</v>
      </c>
      <c r="Z8" s="2"/>
      <c r="AA8" s="38">
        <v>1110</v>
      </c>
      <c r="AB8" s="39" t="s">
        <v>90</v>
      </c>
      <c r="AC8" s="194">
        <f t="shared" ref="AC8:AC14" si="0">IF(E9&gt;D9,E9-D9,0)</f>
        <v>339910856.93799973</v>
      </c>
      <c r="AD8" s="195">
        <f t="shared" ref="AD8:AD14" si="1">IF(D9&gt;E9,D9-E9,0)</f>
        <v>0</v>
      </c>
      <c r="AE8" s="194">
        <f t="shared" ref="AE8:AE14" si="2">IF(F9&gt;E9,F9-E9,0)</f>
        <v>0</v>
      </c>
      <c r="AF8" s="195">
        <f t="shared" ref="AF8:AF14" si="3">IF(E9&gt;F9,E9-F9,0)</f>
        <v>570062683.93359995</v>
      </c>
      <c r="AG8" s="2"/>
      <c r="AH8" s="1"/>
      <c r="AI8" s="41" t="s">
        <v>154</v>
      </c>
      <c r="AJ8" s="27"/>
      <c r="AK8" s="42"/>
      <c r="AL8" s="43"/>
      <c r="AM8" s="44"/>
    </row>
    <row r="9" spans="1:39" x14ac:dyDescent="0.25">
      <c r="A9" s="38">
        <v>1110</v>
      </c>
      <c r="B9" s="38">
        <v>2110</v>
      </c>
      <c r="C9" s="270" t="s">
        <v>90</v>
      </c>
      <c r="D9" s="182">
        <f>+Paramunicipal!E74</f>
        <v>2660128947.4527998</v>
      </c>
      <c r="E9" s="182">
        <f>+Paramunicipal!F74</f>
        <v>3000039804.3907995</v>
      </c>
      <c r="F9" s="182">
        <f>+Paramunicipal!G74</f>
        <v>2429977120.4571996</v>
      </c>
      <c r="G9" s="176" t="s">
        <v>112</v>
      </c>
      <c r="H9" s="182">
        <f>+Paramunicipal!E102</f>
        <v>552262739.41799998</v>
      </c>
      <c r="I9" s="160">
        <f>+Paramunicipal!F102</f>
        <v>359217879.26800001</v>
      </c>
      <c r="J9" s="160">
        <f>+Paramunicipal!G102</f>
        <v>260047346.58199999</v>
      </c>
      <c r="K9" s="46"/>
      <c r="L9" s="38">
        <v>4110</v>
      </c>
      <c r="M9" s="49"/>
      <c r="N9" s="50" t="s">
        <v>34</v>
      </c>
      <c r="O9" s="183">
        <f>+Paramunicipal!E7</f>
        <v>0</v>
      </c>
      <c r="P9" s="173">
        <f>+Paramunicipal!F7</f>
        <v>0</v>
      </c>
      <c r="Q9" s="160">
        <f>+Paramunicipal!G7</f>
        <v>0</v>
      </c>
      <c r="R9" s="2"/>
      <c r="S9" s="38">
        <v>3120</v>
      </c>
      <c r="T9" s="39" t="s">
        <v>132</v>
      </c>
      <c r="U9" s="198">
        <f t="shared" ref="U9:U10" si="4">+I36</f>
        <v>4497650705.6899996</v>
      </c>
      <c r="V9" s="198"/>
      <c r="W9" s="198"/>
      <c r="X9" s="198"/>
      <c r="Y9" s="200">
        <f>SUM(U9:X9)</f>
        <v>4497650705.6899996</v>
      </c>
      <c r="Z9" s="2"/>
      <c r="AA9" s="38">
        <v>1120</v>
      </c>
      <c r="AB9" s="39" t="s">
        <v>91</v>
      </c>
      <c r="AC9" s="194">
        <f t="shared" si="0"/>
        <v>0</v>
      </c>
      <c r="AD9" s="195">
        <f t="shared" si="1"/>
        <v>7009848.6300003529</v>
      </c>
      <c r="AE9" s="194">
        <f t="shared" si="2"/>
        <v>0</v>
      </c>
      <c r="AF9" s="195">
        <f t="shared" si="3"/>
        <v>22087820.326399565</v>
      </c>
      <c r="AG9" s="2"/>
      <c r="AH9" s="1"/>
      <c r="AI9" s="26"/>
      <c r="AJ9" s="42" t="s">
        <v>155</v>
      </c>
      <c r="AK9" s="42"/>
      <c r="AL9" s="197">
        <f>SUM(AL10:AL19)</f>
        <v>5203387812.5</v>
      </c>
      <c r="AM9" s="199">
        <f>SUM(AM10:AM19)</f>
        <v>5020601959.2200003</v>
      </c>
    </row>
    <row r="10" spans="1:39" x14ac:dyDescent="0.25">
      <c r="A10" s="38">
        <v>1120</v>
      </c>
      <c r="B10" s="38">
        <v>2120</v>
      </c>
      <c r="C10" s="270" t="s">
        <v>91</v>
      </c>
      <c r="D10" s="182">
        <f>+Paramunicipal!E75</f>
        <v>1321375752.2112</v>
      </c>
      <c r="E10" s="182">
        <f>+Paramunicipal!F75</f>
        <v>1314365903.5811996</v>
      </c>
      <c r="F10" s="182">
        <f>+Paramunicipal!G75</f>
        <v>1292278083.2548001</v>
      </c>
      <c r="G10" s="176" t="s">
        <v>113</v>
      </c>
      <c r="H10" s="182">
        <f>+Paramunicipal!E103</f>
        <v>-64866.92</v>
      </c>
      <c r="I10" s="160">
        <f>+Paramunicipal!F103</f>
        <v>-64009.68</v>
      </c>
      <c r="J10" s="160">
        <f>+Paramunicipal!G103</f>
        <v>30113.25</v>
      </c>
      <c r="K10" s="46"/>
      <c r="L10" s="38">
        <v>4120</v>
      </c>
      <c r="M10" s="49"/>
      <c r="N10" s="50" t="s">
        <v>35</v>
      </c>
      <c r="O10" s="183">
        <f>+Paramunicipal!E8</f>
        <v>0</v>
      </c>
      <c r="P10" s="173">
        <f>+Paramunicipal!F8</f>
        <v>0</v>
      </c>
      <c r="Q10" s="160">
        <f>+Paramunicipal!G8</f>
        <v>0</v>
      </c>
      <c r="R10" s="2"/>
      <c r="S10" s="38">
        <v>3130</v>
      </c>
      <c r="T10" s="39" t="s">
        <v>133</v>
      </c>
      <c r="U10" s="198">
        <f t="shared" si="4"/>
        <v>3341592343.9599996</v>
      </c>
      <c r="V10" s="198"/>
      <c r="W10" s="198"/>
      <c r="X10" s="198"/>
      <c r="Y10" s="200">
        <f>SUM(U10:X10)</f>
        <v>3341592343.9599996</v>
      </c>
      <c r="Z10" s="2"/>
      <c r="AA10" s="38">
        <v>1130</v>
      </c>
      <c r="AB10" s="39" t="s">
        <v>92</v>
      </c>
      <c r="AC10" s="194">
        <f t="shared" si="0"/>
        <v>0</v>
      </c>
      <c r="AD10" s="195">
        <f t="shared" si="1"/>
        <v>123180823.44999996</v>
      </c>
      <c r="AE10" s="194">
        <f t="shared" si="2"/>
        <v>0</v>
      </c>
      <c r="AF10" s="195">
        <f t="shared" si="3"/>
        <v>12045081.01000002</v>
      </c>
      <c r="AG10" s="2"/>
      <c r="AH10" s="38">
        <v>4110</v>
      </c>
      <c r="AI10" s="26"/>
      <c r="AJ10" s="27"/>
      <c r="AK10" s="51" t="s">
        <v>34</v>
      </c>
      <c r="AL10" s="198">
        <f>+O9</f>
        <v>0</v>
      </c>
      <c r="AM10" s="200">
        <f t="shared" ref="AM10:AM16" si="5">+P9</f>
        <v>0</v>
      </c>
    </row>
    <row r="11" spans="1:39" x14ac:dyDescent="0.25">
      <c r="A11" s="38">
        <v>1130</v>
      </c>
      <c r="B11" s="38">
        <v>2130</v>
      </c>
      <c r="C11" s="270" t="s">
        <v>92</v>
      </c>
      <c r="D11" s="182">
        <f>+Paramunicipal!E76</f>
        <v>368177740.01999998</v>
      </c>
      <c r="E11" s="182">
        <f>+Paramunicipal!F76</f>
        <v>244996916.57000002</v>
      </c>
      <c r="F11" s="182">
        <f>+Paramunicipal!G76</f>
        <v>232951835.56</v>
      </c>
      <c r="G11" s="176" t="s">
        <v>114</v>
      </c>
      <c r="H11" s="182">
        <f>+Paramunicipal!E104</f>
        <v>0</v>
      </c>
      <c r="I11" s="160">
        <f>+Paramunicipal!F104</f>
        <v>0</v>
      </c>
      <c r="J11" s="160">
        <f>+Paramunicipal!G104</f>
        <v>0</v>
      </c>
      <c r="K11" s="46"/>
      <c r="L11" s="38">
        <v>4130</v>
      </c>
      <c r="M11" s="49"/>
      <c r="N11" s="50" t="s">
        <v>36</v>
      </c>
      <c r="O11" s="183">
        <f>+Paramunicipal!E9</f>
        <v>0</v>
      </c>
      <c r="P11" s="173">
        <f>+Paramunicipal!F9</f>
        <v>0</v>
      </c>
      <c r="Q11" s="160">
        <f>+Paramunicipal!G9</f>
        <v>0</v>
      </c>
      <c r="R11" s="2"/>
      <c r="S11" s="38"/>
      <c r="T11" s="39"/>
      <c r="U11" s="198"/>
      <c r="V11" s="198"/>
      <c r="W11" s="198"/>
      <c r="X11" s="198"/>
      <c r="Y11" s="200"/>
      <c r="Z11" s="2"/>
      <c r="AA11" s="38">
        <v>1140</v>
      </c>
      <c r="AB11" s="39" t="s">
        <v>93</v>
      </c>
      <c r="AC11" s="194">
        <f t="shared" si="0"/>
        <v>0</v>
      </c>
      <c r="AD11" s="195">
        <f t="shared" si="1"/>
        <v>20385848.800000012</v>
      </c>
      <c r="AE11" s="194">
        <f t="shared" si="2"/>
        <v>0</v>
      </c>
      <c r="AF11" s="195">
        <f t="shared" si="3"/>
        <v>1995701.3600000143</v>
      </c>
      <c r="AG11" s="2"/>
      <c r="AH11" s="38">
        <v>4120</v>
      </c>
      <c r="AI11" s="26"/>
      <c r="AJ11" s="27"/>
      <c r="AK11" s="51" t="s">
        <v>35</v>
      </c>
      <c r="AL11" s="198">
        <f t="shared" ref="AL11:AL16" si="6">+O10</f>
        <v>0</v>
      </c>
      <c r="AM11" s="200">
        <f t="shared" si="5"/>
        <v>0</v>
      </c>
    </row>
    <row r="12" spans="1:39" x14ac:dyDescent="0.25">
      <c r="A12" s="38">
        <v>1140</v>
      </c>
      <c r="B12" s="38">
        <v>2140</v>
      </c>
      <c r="C12" s="270" t="s">
        <v>93</v>
      </c>
      <c r="D12" s="182">
        <f>+Paramunicipal!E77</f>
        <v>250023155.14000002</v>
      </c>
      <c r="E12" s="182">
        <f>+Paramunicipal!F77</f>
        <v>229637306.34</v>
      </c>
      <c r="F12" s="182">
        <f>+Paramunicipal!G77</f>
        <v>227641604.97999999</v>
      </c>
      <c r="G12" s="176" t="s">
        <v>115</v>
      </c>
      <c r="H12" s="182">
        <f>+Paramunicipal!E105</f>
        <v>0</v>
      </c>
      <c r="I12" s="160">
        <f>+Paramunicipal!F105</f>
        <v>0</v>
      </c>
      <c r="J12" s="160">
        <f>+Paramunicipal!G105</f>
        <v>0</v>
      </c>
      <c r="K12" s="46"/>
      <c r="L12" s="38">
        <v>4140</v>
      </c>
      <c r="M12" s="49"/>
      <c r="N12" s="50" t="s">
        <v>37</v>
      </c>
      <c r="O12" s="183">
        <f>+Paramunicipal!E10</f>
        <v>0</v>
      </c>
      <c r="P12" s="173">
        <f>+Paramunicipal!F10</f>
        <v>18048078.439999998</v>
      </c>
      <c r="Q12" s="160">
        <f>+Paramunicipal!G10</f>
        <v>16927101.18</v>
      </c>
      <c r="R12" s="2"/>
      <c r="S12" s="24">
        <v>900002</v>
      </c>
      <c r="T12" s="25" t="s">
        <v>210</v>
      </c>
      <c r="U12" s="198" t="s">
        <v>156</v>
      </c>
      <c r="V12" s="197">
        <f>SUM(V13:V17)</f>
        <v>5892695656.8999987</v>
      </c>
      <c r="W12" s="197">
        <f>SUM(W13:W17)</f>
        <v>1077681750.0740042</v>
      </c>
      <c r="X12" s="197"/>
      <c r="Y12" s="199">
        <f t="shared" ref="Y12:Y17" si="7">SUM(U12:X12)</f>
        <v>6970377406.9740028</v>
      </c>
      <c r="Z12" s="2"/>
      <c r="AA12" s="38">
        <v>1150</v>
      </c>
      <c r="AB12" s="39" t="s">
        <v>94</v>
      </c>
      <c r="AC12" s="194">
        <f t="shared" si="0"/>
        <v>13802662.179999992</v>
      </c>
      <c r="AD12" s="195">
        <f t="shared" si="1"/>
        <v>0</v>
      </c>
      <c r="AE12" s="194">
        <f t="shared" si="2"/>
        <v>0</v>
      </c>
      <c r="AF12" s="195">
        <f t="shared" si="3"/>
        <v>15252896.910000004</v>
      </c>
      <c r="AG12" s="2"/>
      <c r="AH12" s="38">
        <v>4130</v>
      </c>
      <c r="AI12" s="26"/>
      <c r="AJ12" s="27"/>
      <c r="AK12" s="51" t="s">
        <v>36</v>
      </c>
      <c r="AL12" s="198">
        <f t="shared" si="6"/>
        <v>0</v>
      </c>
      <c r="AM12" s="200">
        <f t="shared" si="5"/>
        <v>0</v>
      </c>
    </row>
    <row r="13" spans="1:39" x14ac:dyDescent="0.25">
      <c r="A13" s="38">
        <v>1150</v>
      </c>
      <c r="B13" s="38">
        <v>2150</v>
      </c>
      <c r="C13" s="270" t="s">
        <v>94</v>
      </c>
      <c r="D13" s="182">
        <f>+Paramunicipal!E78</f>
        <v>43413273.63000001</v>
      </c>
      <c r="E13" s="182">
        <f>+Paramunicipal!F78</f>
        <v>57215935.810000002</v>
      </c>
      <c r="F13" s="182">
        <f>+Paramunicipal!G78</f>
        <v>41963038.899999999</v>
      </c>
      <c r="G13" s="176" t="s">
        <v>116</v>
      </c>
      <c r="H13" s="182">
        <f>+Paramunicipal!E106</f>
        <v>3001852.87</v>
      </c>
      <c r="I13" s="160">
        <f>+Paramunicipal!F106</f>
        <v>3656134.02</v>
      </c>
      <c r="J13" s="160">
        <f>+Paramunicipal!G106</f>
        <v>3140485</v>
      </c>
      <c r="K13" s="46"/>
      <c r="L13" s="38">
        <v>4150</v>
      </c>
      <c r="M13" s="49"/>
      <c r="N13" s="50" t="s">
        <v>38</v>
      </c>
      <c r="O13" s="183">
        <f>+Paramunicipal!E11</f>
        <v>45158724.539999999</v>
      </c>
      <c r="P13" s="173">
        <f>+Paramunicipal!F11</f>
        <v>28753383.190000001</v>
      </c>
      <c r="Q13" s="160">
        <f>+Paramunicipal!G11</f>
        <v>26489058.920000002</v>
      </c>
      <c r="R13" s="2"/>
      <c r="S13" s="38">
        <v>3210</v>
      </c>
      <c r="T13" s="39" t="s">
        <v>86</v>
      </c>
      <c r="U13" s="198" t="s">
        <v>156</v>
      </c>
      <c r="V13" s="175"/>
      <c r="W13" s="198">
        <f>+I40</f>
        <v>1077681750.0740042</v>
      </c>
      <c r="X13" s="198"/>
      <c r="Y13" s="200">
        <f t="shared" si="7"/>
        <v>1077681750.0740042</v>
      </c>
      <c r="Z13" s="2"/>
      <c r="AA13" s="38">
        <v>1160</v>
      </c>
      <c r="AB13" s="39" t="s">
        <v>95</v>
      </c>
      <c r="AC13" s="194">
        <f t="shared" si="0"/>
        <v>5036651.2699999809</v>
      </c>
      <c r="AD13" s="195">
        <f t="shared" si="1"/>
        <v>0</v>
      </c>
      <c r="AE13" s="194">
        <f t="shared" si="2"/>
        <v>8165343.5</v>
      </c>
      <c r="AF13" s="195">
        <f t="shared" si="3"/>
        <v>0</v>
      </c>
      <c r="AG13" s="2"/>
      <c r="AH13" s="38">
        <v>4140</v>
      </c>
      <c r="AI13" s="26"/>
      <c r="AJ13" s="27"/>
      <c r="AK13" s="51" t="s">
        <v>37</v>
      </c>
      <c r="AL13" s="198">
        <f t="shared" si="6"/>
        <v>0</v>
      </c>
      <c r="AM13" s="200">
        <f t="shared" si="5"/>
        <v>18048078.439999998</v>
      </c>
    </row>
    <row r="14" spans="1:39" ht="22.5" x14ac:dyDescent="0.25">
      <c r="A14" s="38">
        <v>1160</v>
      </c>
      <c r="B14" s="38">
        <v>2160</v>
      </c>
      <c r="C14" s="270" t="s">
        <v>95</v>
      </c>
      <c r="D14" s="182">
        <f>+Paramunicipal!E79</f>
        <v>-463307936.52999997</v>
      </c>
      <c r="E14" s="182">
        <f>+Paramunicipal!F79</f>
        <v>-458271285.25999999</v>
      </c>
      <c r="F14" s="182">
        <f>+Paramunicipal!G79</f>
        <v>-450105941.75999999</v>
      </c>
      <c r="G14" s="176" t="s">
        <v>117</v>
      </c>
      <c r="H14" s="182">
        <f>+Paramunicipal!E107</f>
        <v>22128985.989999998</v>
      </c>
      <c r="I14" s="160">
        <f>+Paramunicipal!F107</f>
        <v>22964383.399999999</v>
      </c>
      <c r="J14" s="160">
        <f>+Paramunicipal!G107</f>
        <v>23778749.469999999</v>
      </c>
      <c r="K14" s="46"/>
      <c r="L14" s="38">
        <v>4160</v>
      </c>
      <c r="M14" s="49"/>
      <c r="N14" s="50" t="s">
        <v>39</v>
      </c>
      <c r="O14" s="183">
        <f>+Paramunicipal!E12</f>
        <v>10452937.210000001</v>
      </c>
      <c r="P14" s="173">
        <f>+Paramunicipal!F12</f>
        <v>18505212.830000002</v>
      </c>
      <c r="Q14" s="160">
        <f>+Paramunicipal!G12</f>
        <v>11035499.49</v>
      </c>
      <c r="R14" s="2"/>
      <c r="S14" s="38">
        <v>3220</v>
      </c>
      <c r="T14" s="39" t="s">
        <v>136</v>
      </c>
      <c r="U14" s="198" t="s">
        <v>156</v>
      </c>
      <c r="V14" s="198">
        <f>+I41</f>
        <v>5783575940.2099991</v>
      </c>
      <c r="W14" s="198"/>
      <c r="X14" s="198"/>
      <c r="Y14" s="200">
        <f t="shared" si="7"/>
        <v>5783575940.2099991</v>
      </c>
      <c r="Z14" s="2"/>
      <c r="AA14" s="38">
        <v>1190</v>
      </c>
      <c r="AB14" s="39" t="s">
        <v>96</v>
      </c>
      <c r="AC14" s="194">
        <f t="shared" si="0"/>
        <v>0</v>
      </c>
      <c r="AD14" s="195">
        <f t="shared" si="1"/>
        <v>839752</v>
      </c>
      <c r="AE14" s="194">
        <f t="shared" si="2"/>
        <v>0</v>
      </c>
      <c r="AF14" s="195">
        <f t="shared" si="3"/>
        <v>159629.44000000134</v>
      </c>
      <c r="AG14" s="2"/>
      <c r="AH14" s="38">
        <v>4150</v>
      </c>
      <c r="AI14" s="26"/>
      <c r="AJ14" s="27"/>
      <c r="AK14" s="51" t="s">
        <v>38</v>
      </c>
      <c r="AL14" s="198">
        <f t="shared" si="6"/>
        <v>45158724.539999999</v>
      </c>
      <c r="AM14" s="200">
        <f t="shared" si="5"/>
        <v>28753383.190000001</v>
      </c>
    </row>
    <row r="15" spans="1:39" x14ac:dyDescent="0.25">
      <c r="A15" s="38">
        <v>1190</v>
      </c>
      <c r="B15" s="38">
        <v>2170</v>
      </c>
      <c r="C15" s="270" t="s">
        <v>96</v>
      </c>
      <c r="D15" s="182">
        <f>+Paramunicipal!E80</f>
        <v>12423326.390000001</v>
      </c>
      <c r="E15" s="182">
        <f>+Paramunicipal!F80</f>
        <v>11583574.390000001</v>
      </c>
      <c r="F15" s="182">
        <f>+Paramunicipal!G80</f>
        <v>11423944.949999999</v>
      </c>
      <c r="G15" s="176" t="s">
        <v>118</v>
      </c>
      <c r="H15" s="182">
        <f>+Paramunicipal!E108</f>
        <v>27695168.489999998</v>
      </c>
      <c r="I15" s="160">
        <f>+Paramunicipal!F108</f>
        <v>26861263.57</v>
      </c>
      <c r="J15" s="160">
        <f>+Paramunicipal!G108</f>
        <v>34176169.510000005</v>
      </c>
      <c r="K15" s="46"/>
      <c r="L15" s="38">
        <v>4170</v>
      </c>
      <c r="M15" s="49"/>
      <c r="N15" s="50" t="s">
        <v>40</v>
      </c>
      <c r="O15" s="183">
        <f>+Paramunicipal!E13</f>
        <v>3367255128.4900002</v>
      </c>
      <c r="P15" s="173">
        <f>+Paramunicipal!F13</f>
        <v>3231829393.9700003</v>
      </c>
      <c r="Q15" s="160">
        <f>+Paramunicipal!G13</f>
        <v>2974469364.3499994</v>
      </c>
      <c r="S15" s="38">
        <v>3230</v>
      </c>
      <c r="T15" s="39" t="s">
        <v>157</v>
      </c>
      <c r="U15" s="198"/>
      <c r="V15" s="198">
        <f t="shared" ref="V15:V17" si="8">+I42</f>
        <v>114166109.2</v>
      </c>
      <c r="W15" s="198"/>
      <c r="X15" s="198"/>
      <c r="Y15" s="200">
        <f t="shared" si="7"/>
        <v>114166109.2</v>
      </c>
      <c r="AA15" s="38"/>
      <c r="AB15" s="39"/>
      <c r="AC15" s="204"/>
      <c r="AD15" s="196"/>
      <c r="AE15" s="204"/>
      <c r="AF15" s="196"/>
      <c r="AH15" s="38">
        <v>4160</v>
      </c>
      <c r="AI15" s="26"/>
      <c r="AJ15" s="27"/>
      <c r="AK15" s="51" t="s">
        <v>39</v>
      </c>
      <c r="AL15" s="198">
        <f t="shared" si="6"/>
        <v>10452937.210000001</v>
      </c>
      <c r="AM15" s="200">
        <f t="shared" si="5"/>
        <v>18505212.830000002</v>
      </c>
    </row>
    <row r="16" spans="1:39" x14ac:dyDescent="0.25">
      <c r="A16" s="38"/>
      <c r="B16" s="38">
        <v>2190</v>
      </c>
      <c r="C16" s="270"/>
      <c r="D16" s="182"/>
      <c r="E16" s="182"/>
      <c r="F16" s="182"/>
      <c r="G16" s="176" t="s">
        <v>119</v>
      </c>
      <c r="H16" s="182">
        <f>+Paramunicipal!E109</f>
        <v>4173.6099999999997</v>
      </c>
      <c r="I16" s="160">
        <f>+Paramunicipal!F109</f>
        <v>98850.03</v>
      </c>
      <c r="J16" s="160">
        <f>+Paramunicipal!G109</f>
        <v>0</v>
      </c>
      <c r="K16" s="46"/>
      <c r="L16" s="6">
        <v>4200</v>
      </c>
      <c r="M16" s="49"/>
      <c r="N16" s="50"/>
      <c r="O16" s="183"/>
      <c r="P16" s="173"/>
      <c r="Q16" s="160"/>
      <c r="S16" s="38">
        <v>3240</v>
      </c>
      <c r="T16" s="39" t="s">
        <v>138</v>
      </c>
      <c r="U16" s="198"/>
      <c r="V16" s="198">
        <f t="shared" si="8"/>
        <v>7942993.7299999995</v>
      </c>
      <c r="W16" s="198"/>
      <c r="X16" s="198"/>
      <c r="Y16" s="200">
        <f t="shared" si="7"/>
        <v>7942993.7299999995</v>
      </c>
      <c r="AA16" s="6">
        <v>1200</v>
      </c>
      <c r="AB16" s="40" t="s">
        <v>98</v>
      </c>
      <c r="AC16" s="205">
        <f>IF(E30&gt;D30,E30-D30,0)</f>
        <v>0</v>
      </c>
      <c r="AD16" s="206">
        <f>IF(D30&gt;E30,D30-E30,0)</f>
        <v>1568589353.4400024</v>
      </c>
      <c r="AE16" s="205">
        <f>IF(F30&gt;E30,F30-E30,0)</f>
        <v>0</v>
      </c>
      <c r="AF16" s="206">
        <f>IF(E30&gt;F30,E30-F30,0)</f>
        <v>1036509949.8799915</v>
      </c>
      <c r="AH16" s="38">
        <v>4170</v>
      </c>
      <c r="AI16" s="26"/>
      <c r="AJ16" s="27"/>
      <c r="AK16" s="51" t="s">
        <v>40</v>
      </c>
      <c r="AL16" s="198">
        <f t="shared" si="6"/>
        <v>3367255128.4900002</v>
      </c>
      <c r="AM16" s="200">
        <f t="shared" si="5"/>
        <v>3231829393.9700003</v>
      </c>
    </row>
    <row r="17" spans="1:39" x14ac:dyDescent="0.25">
      <c r="A17" s="38"/>
      <c r="B17" s="38"/>
      <c r="C17" s="271" t="s">
        <v>97</v>
      </c>
      <c r="D17" s="185">
        <f>SUM(D9:D15)</f>
        <v>4192234258.3140006</v>
      </c>
      <c r="E17" s="185">
        <f>SUM(E9:E15)</f>
        <v>4399568155.8219995</v>
      </c>
      <c r="F17" s="185">
        <f>SUM(F9:F15)</f>
        <v>3786129686.342</v>
      </c>
      <c r="G17" s="176"/>
      <c r="H17" s="181"/>
      <c r="I17" s="158"/>
      <c r="J17" s="195"/>
      <c r="K17" s="35"/>
      <c r="L17" s="38">
        <v>4210</v>
      </c>
      <c r="M17" s="36" t="s">
        <v>41</v>
      </c>
      <c r="N17" s="21"/>
      <c r="O17" s="282">
        <f>SUM(O18:O19)</f>
        <v>1359511925.9699998</v>
      </c>
      <c r="P17" s="283">
        <f>SUM(P18:P19)</f>
        <v>1226878394.8900001</v>
      </c>
      <c r="Q17" s="158">
        <f>SUM(Q18:Q19)</f>
        <v>803822657.67999995</v>
      </c>
      <c r="S17" s="38">
        <v>3250</v>
      </c>
      <c r="T17" s="39" t="s">
        <v>139</v>
      </c>
      <c r="U17" s="198" t="s">
        <v>156</v>
      </c>
      <c r="V17" s="198">
        <f t="shared" si="8"/>
        <v>-12989386.239999998</v>
      </c>
      <c r="W17" s="198"/>
      <c r="X17" s="198"/>
      <c r="Y17" s="200">
        <f t="shared" si="7"/>
        <v>-12989386.239999998</v>
      </c>
      <c r="AA17" s="38">
        <v>1210</v>
      </c>
      <c r="AB17" s="39" t="s">
        <v>99</v>
      </c>
      <c r="AC17" s="194">
        <f t="shared" ref="AC17:AC25" si="9">IF(E20&gt;D20,E20-D20,0)</f>
        <v>0</v>
      </c>
      <c r="AD17" s="195">
        <f t="shared" ref="AD17:AD25" si="10">IF(D20&gt;E20,D20-E20,0)</f>
        <v>0</v>
      </c>
      <c r="AE17" s="194">
        <f t="shared" ref="AE17:AE25" si="11">IF(F20&gt;E20,F20-E20,0)</f>
        <v>0</v>
      </c>
      <c r="AF17" s="195">
        <f t="shared" ref="AF17:AF25" si="12">IF(E20&gt;F20,E20-F20,0)</f>
        <v>0</v>
      </c>
      <c r="AH17" s="38">
        <v>4210</v>
      </c>
      <c r="AI17" s="26"/>
      <c r="AJ17" s="27"/>
      <c r="AK17" s="57" t="s">
        <v>158</v>
      </c>
      <c r="AL17" s="198">
        <f>+O18</f>
        <v>8076279.5800000001</v>
      </c>
      <c r="AM17" s="200">
        <f t="shared" ref="AM17:AM18" si="13">+P18</f>
        <v>57844062</v>
      </c>
    </row>
    <row r="18" spans="1:39" x14ac:dyDescent="0.25">
      <c r="A18" s="38"/>
      <c r="B18" s="38"/>
      <c r="C18" s="272"/>
      <c r="D18" s="189"/>
      <c r="E18" s="189"/>
      <c r="F18" s="189"/>
      <c r="G18" s="273" t="s">
        <v>120</v>
      </c>
      <c r="H18" s="185">
        <f>SUM(H9:H16)</f>
        <v>605028053.45800006</v>
      </c>
      <c r="I18" s="164">
        <f>SUM(I9:I16)</f>
        <v>412734500.60799992</v>
      </c>
      <c r="J18" s="164">
        <f>SUM(J9:J16)</f>
        <v>321172863.81199998</v>
      </c>
      <c r="K18" s="53"/>
      <c r="L18" s="38">
        <v>4220</v>
      </c>
      <c r="M18" s="49"/>
      <c r="N18" s="50" t="s">
        <v>42</v>
      </c>
      <c r="O18" s="183">
        <f>+Paramunicipal!E15</f>
        <v>8076279.5800000001</v>
      </c>
      <c r="P18" s="173">
        <f>+Paramunicipal!F15</f>
        <v>57844062</v>
      </c>
      <c r="Q18" s="160">
        <f>+Paramunicipal!G15</f>
        <v>32448567.940000001</v>
      </c>
      <c r="S18" s="38"/>
      <c r="T18" s="39"/>
      <c r="U18" s="198"/>
      <c r="V18" s="198"/>
      <c r="W18" s="198"/>
      <c r="X18" s="198"/>
      <c r="Y18" s="200"/>
      <c r="AA18" s="38">
        <v>1220</v>
      </c>
      <c r="AB18" s="39" t="s">
        <v>100</v>
      </c>
      <c r="AC18" s="194">
        <f t="shared" si="9"/>
        <v>0</v>
      </c>
      <c r="AD18" s="195">
        <f t="shared" si="10"/>
        <v>151018421.63999987</v>
      </c>
      <c r="AE18" s="194">
        <f t="shared" si="11"/>
        <v>175412035.5</v>
      </c>
      <c r="AF18" s="195">
        <f t="shared" si="12"/>
        <v>0</v>
      </c>
      <c r="AH18" s="38">
        <v>4220</v>
      </c>
      <c r="AI18" s="26"/>
      <c r="AJ18" s="27"/>
      <c r="AK18" s="57" t="s">
        <v>159</v>
      </c>
      <c r="AL18" s="198">
        <f t="shared" ref="AL18" si="14">+O19</f>
        <v>1351435646.3899999</v>
      </c>
      <c r="AM18" s="200">
        <f t="shared" si="13"/>
        <v>1169034332.8900001</v>
      </c>
    </row>
    <row r="19" spans="1:39" ht="22.5" x14ac:dyDescent="0.25">
      <c r="A19" s="6">
        <v>1200</v>
      </c>
      <c r="B19" s="38"/>
      <c r="C19" s="272" t="s">
        <v>98</v>
      </c>
      <c r="D19" s="189"/>
      <c r="E19" s="189"/>
      <c r="F19" s="189"/>
      <c r="G19" s="274"/>
      <c r="H19" s="181"/>
      <c r="I19" s="158"/>
      <c r="J19" s="196"/>
      <c r="K19" s="55"/>
      <c r="L19" s="6">
        <v>4300</v>
      </c>
      <c r="M19" s="49"/>
      <c r="N19" s="50" t="s">
        <v>43</v>
      </c>
      <c r="O19" s="183">
        <f>+Paramunicipal!E16</f>
        <v>1351435646.3899999</v>
      </c>
      <c r="P19" s="173">
        <f>+Paramunicipal!F16</f>
        <v>1169034332.8900001</v>
      </c>
      <c r="Q19" s="160">
        <f>+Paramunicipal!G16</f>
        <v>771374089.73999989</v>
      </c>
      <c r="S19" s="38"/>
      <c r="T19" s="187" t="s">
        <v>211</v>
      </c>
      <c r="U19" s="198" t="s">
        <v>156</v>
      </c>
      <c r="V19" s="197"/>
      <c r="W19" s="198"/>
      <c r="X19" s="197">
        <f>SUM(X20:X21)</f>
        <v>-2258139834.4500003</v>
      </c>
      <c r="Y19" s="199">
        <f>SUM(U19:X19)</f>
        <v>-2258139834.4500003</v>
      </c>
      <c r="AA19" s="38">
        <v>1230</v>
      </c>
      <c r="AB19" s="39" t="s">
        <v>101</v>
      </c>
      <c r="AC19" s="194">
        <f t="shared" si="9"/>
        <v>0</v>
      </c>
      <c r="AD19" s="195">
        <f t="shared" si="10"/>
        <v>2104274863.3000031</v>
      </c>
      <c r="AE19" s="194">
        <f t="shared" si="11"/>
        <v>0</v>
      </c>
      <c r="AF19" s="195">
        <f t="shared" si="12"/>
        <v>1623039295.2499924</v>
      </c>
      <c r="AI19" s="26"/>
      <c r="AJ19" s="27"/>
      <c r="AK19" s="51" t="s">
        <v>160</v>
      </c>
      <c r="AL19" s="198">
        <f>+O20</f>
        <v>421009096.28999996</v>
      </c>
      <c r="AM19" s="200">
        <f>+P20</f>
        <v>496587495.89999998</v>
      </c>
    </row>
    <row r="20" spans="1:39" x14ac:dyDescent="0.25">
      <c r="A20" s="38">
        <v>1210</v>
      </c>
      <c r="B20" s="6">
        <v>2200</v>
      </c>
      <c r="C20" s="270" t="s">
        <v>99</v>
      </c>
      <c r="D20" s="182">
        <f>+Paramunicipal!E85</f>
        <v>2514077.21</v>
      </c>
      <c r="E20" s="182">
        <f>+Paramunicipal!F85</f>
        <v>2514077.21</v>
      </c>
      <c r="F20" s="182">
        <f>+Paramunicipal!G85</f>
        <v>2514077.21</v>
      </c>
      <c r="G20" s="274" t="s">
        <v>121</v>
      </c>
      <c r="H20" s="182"/>
      <c r="I20" s="160"/>
      <c r="J20" s="160"/>
      <c r="K20" s="46"/>
      <c r="L20" s="38">
        <v>4310</v>
      </c>
      <c r="M20" s="36" t="s">
        <v>44</v>
      </c>
      <c r="N20" s="21"/>
      <c r="O20" s="282">
        <f>SUM(O21:O26)</f>
        <v>421009096.28999996</v>
      </c>
      <c r="P20" s="283">
        <f t="shared" ref="P20" si="15">SUM(P21:P26)</f>
        <v>496587495.89999998</v>
      </c>
      <c r="Q20" s="158">
        <f t="shared" ref="Q20" si="16">SUM(Q21:Q26)</f>
        <v>223046867.75</v>
      </c>
      <c r="S20" s="38">
        <v>3310</v>
      </c>
      <c r="T20" s="39" t="s">
        <v>141</v>
      </c>
      <c r="U20" s="198" t="s">
        <v>156</v>
      </c>
      <c r="V20" s="175"/>
      <c r="W20" s="198"/>
      <c r="X20" s="198">
        <f>+I47</f>
        <v>-2273509301.6700001</v>
      </c>
      <c r="Y20" s="200">
        <f>SUM(U20:X20)</f>
        <v>-2273509301.6700001</v>
      </c>
      <c r="AA20" s="38">
        <v>1240</v>
      </c>
      <c r="AB20" s="39" t="s">
        <v>102</v>
      </c>
      <c r="AC20" s="194">
        <f t="shared" si="9"/>
        <v>0</v>
      </c>
      <c r="AD20" s="195">
        <f t="shared" si="10"/>
        <v>158498579.93999982</v>
      </c>
      <c r="AE20" s="194">
        <f t="shared" si="11"/>
        <v>0</v>
      </c>
      <c r="AF20" s="195">
        <f t="shared" si="12"/>
        <v>126988795.32000017</v>
      </c>
      <c r="AI20" s="26"/>
      <c r="AJ20" s="42" t="s">
        <v>161</v>
      </c>
      <c r="AK20" s="42"/>
      <c r="AL20" s="197">
        <f>SUM(AL21:AL36)</f>
        <v>3553882160.9979997</v>
      </c>
      <c r="AM20" s="199">
        <f>SUM(AM21:AM36)</f>
        <v>3071466665.9759994</v>
      </c>
    </row>
    <row r="21" spans="1:39" x14ac:dyDescent="0.25">
      <c r="A21" s="38">
        <v>1220</v>
      </c>
      <c r="B21" s="38">
        <v>2210</v>
      </c>
      <c r="C21" s="270" t="s">
        <v>100</v>
      </c>
      <c r="D21" s="182">
        <f>+Paramunicipal!E86</f>
        <v>1388204018.5</v>
      </c>
      <c r="E21" s="182">
        <f>+Paramunicipal!F86</f>
        <v>1237185596.8600001</v>
      </c>
      <c r="F21" s="182">
        <f>+Paramunicipal!G86</f>
        <v>1412597632.3600001</v>
      </c>
      <c r="G21" s="176" t="s">
        <v>122</v>
      </c>
      <c r="H21" s="182">
        <f>+Paramunicipal!E114</f>
        <v>984950</v>
      </c>
      <c r="I21" s="160">
        <f>+Paramunicipal!F114</f>
        <v>984950</v>
      </c>
      <c r="J21" s="160">
        <f>+Paramunicipal!G114</f>
        <v>0</v>
      </c>
      <c r="K21" s="46"/>
      <c r="L21" s="38">
        <v>4320</v>
      </c>
      <c r="M21" s="49"/>
      <c r="N21" s="50" t="s">
        <v>45</v>
      </c>
      <c r="O21" s="183">
        <f>+Paramunicipal!E18</f>
        <v>263880509.54999995</v>
      </c>
      <c r="P21" s="173">
        <f>+Paramunicipal!F18</f>
        <v>294628687.27999997</v>
      </c>
      <c r="Q21" s="160">
        <f>+Paramunicipal!G18</f>
        <v>170642608.03999999</v>
      </c>
      <c r="S21" s="38">
        <v>3320</v>
      </c>
      <c r="T21" s="39" t="s">
        <v>142</v>
      </c>
      <c r="U21" s="198" t="s">
        <v>156</v>
      </c>
      <c r="V21" s="175"/>
      <c r="W21" s="198"/>
      <c r="X21" s="198">
        <f>+I48</f>
        <v>15369467.220000001</v>
      </c>
      <c r="Y21" s="200">
        <f>SUM(U21:X21)</f>
        <v>15369467.220000001</v>
      </c>
      <c r="AA21" s="38">
        <v>1250</v>
      </c>
      <c r="AB21" s="39" t="s">
        <v>103</v>
      </c>
      <c r="AC21" s="194">
        <f t="shared" si="9"/>
        <v>0</v>
      </c>
      <c r="AD21" s="195">
        <f t="shared" si="10"/>
        <v>12535536.900000006</v>
      </c>
      <c r="AE21" s="194">
        <f t="shared" si="11"/>
        <v>0</v>
      </c>
      <c r="AF21" s="195">
        <f t="shared" si="12"/>
        <v>13788797.960000008</v>
      </c>
      <c r="AH21" s="38">
        <v>5110</v>
      </c>
      <c r="AI21" s="26"/>
      <c r="AJ21" s="27"/>
      <c r="AK21" s="57" t="s">
        <v>53</v>
      </c>
      <c r="AL21" s="198">
        <f>+O31</f>
        <v>1452131279.51</v>
      </c>
      <c r="AM21" s="200">
        <f>+P31</f>
        <v>1318381743.8399997</v>
      </c>
    </row>
    <row r="22" spans="1:39" ht="22.5" x14ac:dyDescent="0.25">
      <c r="A22" s="38">
        <v>1230</v>
      </c>
      <c r="B22" s="38">
        <v>2220</v>
      </c>
      <c r="C22" s="270" t="s">
        <v>101</v>
      </c>
      <c r="D22" s="182">
        <f>+Paramunicipal!E87</f>
        <v>22261241952.68</v>
      </c>
      <c r="E22" s="182">
        <f>+Paramunicipal!F87</f>
        <v>20156967089.379997</v>
      </c>
      <c r="F22" s="182">
        <f>+Paramunicipal!G87</f>
        <v>18533927794.130005</v>
      </c>
      <c r="G22" s="176" t="s">
        <v>123</v>
      </c>
      <c r="H22" s="182">
        <f>+Paramunicipal!E115</f>
        <v>0</v>
      </c>
      <c r="I22" s="160">
        <f>+Paramunicipal!F115</f>
        <v>0</v>
      </c>
      <c r="J22" s="160">
        <f>+Paramunicipal!G115</f>
        <v>0</v>
      </c>
      <c r="K22" s="46"/>
      <c r="L22" s="38">
        <v>4330</v>
      </c>
      <c r="M22" s="49"/>
      <c r="N22" s="50" t="s">
        <v>46</v>
      </c>
      <c r="O22" s="183">
        <f>+Paramunicipal!E19</f>
        <v>1599602.18</v>
      </c>
      <c r="P22" s="173">
        <f>+Paramunicipal!F19</f>
        <v>0</v>
      </c>
      <c r="Q22" s="160">
        <f>+Paramunicipal!G19</f>
        <v>0</v>
      </c>
      <c r="S22" s="24">
        <v>900003</v>
      </c>
      <c r="T22" s="39"/>
      <c r="U22" s="198"/>
      <c r="V22" s="175"/>
      <c r="W22" s="198"/>
      <c r="X22" s="198"/>
      <c r="Y22" s="200"/>
      <c r="AA22" s="38">
        <v>1260</v>
      </c>
      <c r="AB22" s="39" t="s">
        <v>104</v>
      </c>
      <c r="AC22" s="194">
        <f t="shared" si="9"/>
        <v>764240581.88999939</v>
      </c>
      <c r="AD22" s="195">
        <f t="shared" si="10"/>
        <v>0</v>
      </c>
      <c r="AE22" s="194">
        <f t="shared" si="11"/>
        <v>748866208.28000069</v>
      </c>
      <c r="AF22" s="195">
        <f t="shared" si="12"/>
        <v>0</v>
      </c>
      <c r="AH22" s="38">
        <v>5120</v>
      </c>
      <c r="AI22" s="26"/>
      <c r="AJ22" s="27"/>
      <c r="AK22" s="57" t="s">
        <v>54</v>
      </c>
      <c r="AL22" s="198">
        <f>+O32</f>
        <v>343314005.71999985</v>
      </c>
      <c r="AM22" s="200">
        <f>+P32</f>
        <v>342298977.12000006</v>
      </c>
    </row>
    <row r="23" spans="1:39" x14ac:dyDescent="0.25">
      <c r="A23" s="38">
        <v>1240</v>
      </c>
      <c r="B23" s="38">
        <v>2230</v>
      </c>
      <c r="C23" s="270" t="s">
        <v>102</v>
      </c>
      <c r="D23" s="182">
        <f>+Paramunicipal!E88</f>
        <v>1384328289.03</v>
      </c>
      <c r="E23" s="182">
        <f>+Paramunicipal!F88</f>
        <v>1225829709.0900002</v>
      </c>
      <c r="F23" s="182">
        <f>+Paramunicipal!G88</f>
        <v>1098840913.77</v>
      </c>
      <c r="G23" s="176" t="s">
        <v>124</v>
      </c>
      <c r="H23" s="182">
        <f>+Paramunicipal!E116</f>
        <v>0</v>
      </c>
      <c r="I23" s="160">
        <f>+Paramunicipal!F116</f>
        <v>0</v>
      </c>
      <c r="J23" s="160">
        <f>+Paramunicipal!G116</f>
        <v>0</v>
      </c>
      <c r="K23" s="46"/>
      <c r="L23" s="38">
        <v>4340</v>
      </c>
      <c r="M23" s="49"/>
      <c r="N23" s="50" t="s">
        <v>47</v>
      </c>
      <c r="O23" s="183">
        <f>+Paramunicipal!E20</f>
        <v>0</v>
      </c>
      <c r="P23" s="173">
        <f>+Paramunicipal!F20</f>
        <v>0</v>
      </c>
      <c r="Q23" s="160">
        <f>+Paramunicipal!G20</f>
        <v>0</v>
      </c>
      <c r="S23" s="24"/>
      <c r="T23" s="25" t="s">
        <v>212</v>
      </c>
      <c r="U23" s="197">
        <f>+U7</f>
        <v>10811250939.769999</v>
      </c>
      <c r="V23" s="197">
        <f>+V7+V12+V19</f>
        <v>5892695656.8999987</v>
      </c>
      <c r="W23" s="197">
        <f>+W7+W12+W19</f>
        <v>1077681750.0740042</v>
      </c>
      <c r="X23" s="197">
        <f>+X7+X12+X19</f>
        <v>-2258139834.4500003</v>
      </c>
      <c r="Y23" s="199">
        <f>+Y7+Y12+Y19</f>
        <v>15523488512.294003</v>
      </c>
      <c r="AA23" s="38">
        <v>1270</v>
      </c>
      <c r="AB23" s="39" t="s">
        <v>105</v>
      </c>
      <c r="AC23" s="194">
        <f t="shared" si="9"/>
        <v>90306163.479999959</v>
      </c>
      <c r="AD23" s="195">
        <f t="shared" si="10"/>
        <v>0</v>
      </c>
      <c r="AE23" s="194">
        <f t="shared" si="11"/>
        <v>0</v>
      </c>
      <c r="AF23" s="195">
        <f t="shared" si="12"/>
        <v>87840060.169999957</v>
      </c>
      <c r="AH23" s="38">
        <v>5130</v>
      </c>
      <c r="AI23" s="26"/>
      <c r="AJ23" s="27"/>
      <c r="AK23" s="57" t="s">
        <v>55</v>
      </c>
      <c r="AL23" s="198">
        <f t="shared" ref="AL23:AM23" si="17">+O33</f>
        <v>1557669638.3679998</v>
      </c>
      <c r="AM23" s="200">
        <f t="shared" si="17"/>
        <v>1213846136.256</v>
      </c>
    </row>
    <row r="24" spans="1:39" x14ac:dyDescent="0.25">
      <c r="A24" s="38">
        <v>1250</v>
      </c>
      <c r="B24" s="38">
        <v>2240</v>
      </c>
      <c r="C24" s="270" t="s">
        <v>103</v>
      </c>
      <c r="D24" s="182">
        <f>+Paramunicipal!E89</f>
        <v>152500418.65000001</v>
      </c>
      <c r="E24" s="182">
        <f>+Paramunicipal!F89</f>
        <v>139964881.75</v>
      </c>
      <c r="F24" s="182">
        <f>+Paramunicipal!G89</f>
        <v>126176083.78999999</v>
      </c>
      <c r="G24" s="176" t="s">
        <v>125</v>
      </c>
      <c r="H24" s="182">
        <f>+Paramunicipal!E117</f>
        <v>21328698.039999999</v>
      </c>
      <c r="I24" s="160">
        <f>+Paramunicipal!F117</f>
        <v>28665173.699999999</v>
      </c>
      <c r="J24" s="160">
        <f>+Paramunicipal!G117</f>
        <v>194612438.31</v>
      </c>
      <c r="K24" s="46"/>
      <c r="L24" s="38">
        <v>4390</v>
      </c>
      <c r="M24" s="49"/>
      <c r="N24" s="50" t="s">
        <v>48</v>
      </c>
      <c r="O24" s="183">
        <f>+Paramunicipal!E21</f>
        <v>0</v>
      </c>
      <c r="P24" s="173">
        <f>+Paramunicipal!F21</f>
        <v>0</v>
      </c>
      <c r="Q24" s="160">
        <f>+Paramunicipal!G21</f>
        <v>0</v>
      </c>
      <c r="S24" s="24"/>
      <c r="T24" s="25"/>
      <c r="U24" s="197"/>
      <c r="V24" s="197"/>
      <c r="W24" s="197"/>
      <c r="X24" s="197"/>
      <c r="Y24" s="199"/>
      <c r="AA24" s="38">
        <v>1280</v>
      </c>
      <c r="AB24" s="39" t="s">
        <v>106</v>
      </c>
      <c r="AC24" s="194">
        <f t="shared" si="9"/>
        <v>2939803.370000001</v>
      </c>
      <c r="AD24" s="195">
        <f t="shared" si="10"/>
        <v>0</v>
      </c>
      <c r="AE24" s="194">
        <f t="shared" si="11"/>
        <v>0</v>
      </c>
      <c r="AF24" s="195">
        <f t="shared" si="12"/>
        <v>109169350.95999999</v>
      </c>
      <c r="AH24" s="38">
        <v>5210</v>
      </c>
      <c r="AI24" s="26"/>
      <c r="AJ24" s="27"/>
      <c r="AK24" s="57" t="s">
        <v>57</v>
      </c>
      <c r="AL24" s="198">
        <f>+O35</f>
        <v>0</v>
      </c>
      <c r="AM24" s="200">
        <f t="shared" ref="AM24:AM32" si="18">+P35</f>
        <v>17193.96</v>
      </c>
    </row>
    <row r="25" spans="1:39" ht="22.5" x14ac:dyDescent="0.25">
      <c r="A25" s="38">
        <v>1260</v>
      </c>
      <c r="B25" s="38">
        <v>2250</v>
      </c>
      <c r="C25" s="270" t="s">
        <v>104</v>
      </c>
      <c r="D25" s="182">
        <f>+Paramunicipal!E90</f>
        <v>-11427633159.629997</v>
      </c>
      <c r="E25" s="182">
        <f>+Paramunicipal!F90</f>
        <v>-10663392577.739998</v>
      </c>
      <c r="F25" s="182">
        <f>+Paramunicipal!G90</f>
        <v>-9914526369.4599972</v>
      </c>
      <c r="G25" s="275" t="s">
        <v>126</v>
      </c>
      <c r="H25" s="182">
        <f>+Paramunicipal!E118</f>
        <v>140312111.86000001</v>
      </c>
      <c r="I25" s="160">
        <f>+Paramunicipal!F118</f>
        <v>87836187.049999997</v>
      </c>
      <c r="J25" s="160">
        <f>+Paramunicipal!G118</f>
        <v>53482517.259999998</v>
      </c>
      <c r="K25" s="46"/>
      <c r="L25" s="38"/>
      <c r="M25" s="49"/>
      <c r="N25" s="50" t="s">
        <v>49</v>
      </c>
      <c r="O25" s="183">
        <f>+Paramunicipal!E22</f>
        <v>155528984.56000003</v>
      </c>
      <c r="P25" s="173">
        <f>+Paramunicipal!F22</f>
        <v>201958808.61999997</v>
      </c>
      <c r="Q25" s="160">
        <f>+Paramunicipal!G22</f>
        <v>52404259.710000001</v>
      </c>
      <c r="S25" s="24">
        <v>900004</v>
      </c>
      <c r="T25" s="25" t="s">
        <v>213</v>
      </c>
      <c r="U25" s="197">
        <f>SUM(U26:U28)</f>
        <v>331386521.07000113</v>
      </c>
      <c r="V25" s="198"/>
      <c r="W25" s="198"/>
      <c r="X25" s="197"/>
      <c r="Y25" s="199">
        <f>SUM(U25:X25)</f>
        <v>331386521.07000113</v>
      </c>
      <c r="AA25" s="38">
        <v>1290</v>
      </c>
      <c r="AB25" s="39" t="s">
        <v>107</v>
      </c>
      <c r="AC25" s="194">
        <f t="shared" si="9"/>
        <v>251499.6</v>
      </c>
      <c r="AD25" s="195">
        <f t="shared" si="10"/>
        <v>0</v>
      </c>
      <c r="AE25" s="194">
        <f t="shared" si="11"/>
        <v>38105.999999999971</v>
      </c>
      <c r="AF25" s="195">
        <f t="shared" si="12"/>
        <v>0</v>
      </c>
      <c r="AH25" s="38">
        <v>5220</v>
      </c>
      <c r="AI25" s="26"/>
      <c r="AJ25" s="27"/>
      <c r="AK25" s="57" t="s">
        <v>162</v>
      </c>
      <c r="AL25" s="198">
        <f t="shared" ref="AL25:AL32" si="19">+O36</f>
        <v>10415543.42</v>
      </c>
      <c r="AM25" s="200">
        <f t="shared" si="18"/>
        <v>11945351.399999999</v>
      </c>
    </row>
    <row r="26" spans="1:39" x14ac:dyDescent="0.25">
      <c r="A26" s="38">
        <v>1270</v>
      </c>
      <c r="B26" s="38">
        <v>2260</v>
      </c>
      <c r="C26" s="270" t="s">
        <v>105</v>
      </c>
      <c r="D26" s="182">
        <f>+Paramunicipal!E91</f>
        <v>96326173.120000005</v>
      </c>
      <c r="E26" s="182">
        <f>+Paramunicipal!F91</f>
        <v>186632336.59999996</v>
      </c>
      <c r="F26" s="182">
        <f>+Paramunicipal!G91</f>
        <v>98792276.430000007</v>
      </c>
      <c r="G26" s="176" t="s">
        <v>127</v>
      </c>
      <c r="H26" s="182">
        <f>+Paramunicipal!E119</f>
        <v>643232955.53999996</v>
      </c>
      <c r="I26" s="160">
        <f>+Paramunicipal!F119</f>
        <v>617262586.03000009</v>
      </c>
      <c r="J26" s="160">
        <f>+Paramunicipal!G119</f>
        <v>623223888.72000003</v>
      </c>
      <c r="K26" s="46"/>
      <c r="L26" s="38"/>
      <c r="M26" s="49"/>
      <c r="N26" s="50"/>
      <c r="O26" s="183"/>
      <c r="P26" s="173"/>
      <c r="Q26" s="160"/>
      <c r="S26" s="38">
        <v>3110</v>
      </c>
      <c r="T26" s="39" t="s">
        <v>68</v>
      </c>
      <c r="U26" s="198">
        <f>+H35-I35</f>
        <v>388599805.43000031</v>
      </c>
      <c r="V26" s="198"/>
      <c r="W26" s="198"/>
      <c r="X26" s="198"/>
      <c r="Y26" s="200">
        <f>SUM(U26:X26)</f>
        <v>388599805.43000031</v>
      </c>
      <c r="AA26" s="38"/>
      <c r="AB26" s="61"/>
      <c r="AC26" s="204"/>
      <c r="AD26" s="196"/>
      <c r="AE26" s="204"/>
      <c r="AF26" s="196"/>
      <c r="AH26" s="38">
        <v>5230</v>
      </c>
      <c r="AI26" s="26"/>
      <c r="AJ26" s="27"/>
      <c r="AK26" s="57" t="s">
        <v>163</v>
      </c>
      <c r="AL26" s="198">
        <f t="shared" si="19"/>
        <v>82948454.790000007</v>
      </c>
      <c r="AM26" s="200">
        <f t="shared" si="18"/>
        <v>87500587.25</v>
      </c>
    </row>
    <row r="27" spans="1:39" ht="22.5" x14ac:dyDescent="0.25">
      <c r="A27" s="38">
        <v>1280</v>
      </c>
      <c r="B27" s="38"/>
      <c r="C27" s="270" t="s">
        <v>106</v>
      </c>
      <c r="D27" s="182">
        <f>+Paramunicipal!E92</f>
        <v>-17488662.260000002</v>
      </c>
      <c r="E27" s="182">
        <f>+Paramunicipal!F92</f>
        <v>-14548858.890000001</v>
      </c>
      <c r="F27" s="182">
        <f>+Paramunicipal!G92</f>
        <v>-123718209.84999999</v>
      </c>
      <c r="G27" s="176"/>
      <c r="H27" s="182"/>
      <c r="I27" s="160"/>
      <c r="J27" s="195"/>
      <c r="K27" s="35"/>
      <c r="L27" s="38"/>
      <c r="M27" s="58" t="s">
        <v>50</v>
      </c>
      <c r="N27" s="59"/>
      <c r="O27" s="284">
        <f>+O8+O17+O20</f>
        <v>5203387812.5</v>
      </c>
      <c r="P27" s="285">
        <f>+P8+P17+P20</f>
        <v>5020601959.2200003</v>
      </c>
      <c r="Q27" s="162">
        <f>+Q8+Q17+Q20</f>
        <v>4055790549.3699994</v>
      </c>
      <c r="S27" s="38">
        <v>3120</v>
      </c>
      <c r="T27" s="39" t="s">
        <v>132</v>
      </c>
      <c r="U27" s="198">
        <f t="shared" ref="U27:U28" si="20">+H36-I36</f>
        <v>140104169.82000065</v>
      </c>
      <c r="V27" s="198"/>
      <c r="W27" s="198"/>
      <c r="X27" s="198"/>
      <c r="Y27" s="200">
        <f>SUM(U27:X27)</f>
        <v>140104169.82000065</v>
      </c>
      <c r="AA27" s="6">
        <v>2000</v>
      </c>
      <c r="AB27" s="25" t="s">
        <v>110</v>
      </c>
      <c r="AC27" s="204">
        <f>IF(H30&gt;I30,H30-I30,0)</f>
        <v>263403371.50999999</v>
      </c>
      <c r="AD27" s="196">
        <f>IF(I30&gt;H30,I30-H30,0)</f>
        <v>0</v>
      </c>
      <c r="AE27" s="204">
        <f>IF(I30&gt;J30,I30-J30,0)</f>
        <v>0</v>
      </c>
      <c r="AF27" s="196">
        <f>IF(J30&gt;I30,J30-I30,0)</f>
        <v>45008310.713999987</v>
      </c>
      <c r="AH27" s="38">
        <v>5240</v>
      </c>
      <c r="AI27" s="26"/>
      <c r="AJ27" s="27"/>
      <c r="AK27" s="57" t="s">
        <v>60</v>
      </c>
      <c r="AL27" s="198">
        <f t="shared" si="19"/>
        <v>84935372.210000023</v>
      </c>
      <c r="AM27" s="200">
        <f t="shared" si="18"/>
        <v>75406903.489999995</v>
      </c>
    </row>
    <row r="28" spans="1:39" x14ac:dyDescent="0.25">
      <c r="A28" s="38">
        <v>1290</v>
      </c>
      <c r="B28" s="38"/>
      <c r="C28" s="270" t="s">
        <v>107</v>
      </c>
      <c r="D28" s="182">
        <f>+Paramunicipal!E93</f>
        <v>0</v>
      </c>
      <c r="E28" s="182">
        <f>+Paramunicipal!F93</f>
        <v>251499.6</v>
      </c>
      <c r="F28" s="182">
        <f>+Paramunicipal!G93</f>
        <v>289605.59999999998</v>
      </c>
      <c r="G28" s="273" t="s">
        <v>128</v>
      </c>
      <c r="H28" s="185">
        <f>SUM(H20:H26)</f>
        <v>805858715.43999994</v>
      </c>
      <c r="I28" s="164">
        <f>SUM(I20:I26)</f>
        <v>734748896.78000009</v>
      </c>
      <c r="J28" s="164">
        <f>SUM(J20:J26)</f>
        <v>871318844.28999996</v>
      </c>
      <c r="K28" s="53"/>
      <c r="L28" s="6">
        <v>5000</v>
      </c>
      <c r="M28" s="49"/>
      <c r="N28" s="21"/>
      <c r="O28" s="183"/>
      <c r="P28" s="173"/>
      <c r="Q28" s="160"/>
      <c r="S28" s="38">
        <v>3130</v>
      </c>
      <c r="T28" s="39" t="s">
        <v>133</v>
      </c>
      <c r="U28" s="198">
        <f t="shared" si="20"/>
        <v>-197317454.17999983</v>
      </c>
      <c r="V28" s="198"/>
      <c r="W28" s="198"/>
      <c r="X28" s="198"/>
      <c r="Y28" s="200">
        <f>SUM(U28:X28)</f>
        <v>-197317454.17999983</v>
      </c>
      <c r="AA28" s="6">
        <v>2100</v>
      </c>
      <c r="AB28" s="40" t="s">
        <v>111</v>
      </c>
      <c r="AC28" s="205">
        <f>IF(H18&gt;I18,H18-I18,0)</f>
        <v>192293552.85000014</v>
      </c>
      <c r="AD28" s="206">
        <f>IF(I18&gt;H18,I18-H18,0)</f>
        <v>0</v>
      </c>
      <c r="AE28" s="205">
        <f>IF(I18&gt;J18,I18-J18,0)</f>
        <v>91561636.795999944</v>
      </c>
      <c r="AF28" s="206">
        <f>IF(J18&gt;I18,J18-I18,0)</f>
        <v>0</v>
      </c>
      <c r="AH28" s="38">
        <v>5250</v>
      </c>
      <c r="AI28" s="26"/>
      <c r="AJ28" s="27"/>
      <c r="AK28" s="57" t="s">
        <v>61</v>
      </c>
      <c r="AL28" s="198">
        <f t="shared" si="19"/>
        <v>20060947</v>
      </c>
      <c r="AM28" s="200">
        <f t="shared" si="18"/>
        <v>18898011.82</v>
      </c>
    </row>
    <row r="29" spans="1:39" x14ac:dyDescent="0.25">
      <c r="B29" s="38"/>
      <c r="C29" s="270"/>
      <c r="D29" s="182"/>
      <c r="E29" s="182"/>
      <c r="F29" s="189"/>
      <c r="G29" s="176"/>
      <c r="H29" s="181"/>
      <c r="I29" s="158"/>
      <c r="J29" s="196"/>
      <c r="K29" s="55"/>
      <c r="L29" s="6">
        <v>5100</v>
      </c>
      <c r="M29" s="20" t="s">
        <v>51</v>
      </c>
      <c r="N29" s="21"/>
      <c r="O29" s="183"/>
      <c r="P29" s="173"/>
      <c r="Q29" s="160"/>
      <c r="S29" s="38"/>
      <c r="T29" s="39"/>
      <c r="U29" s="198"/>
      <c r="V29" s="198"/>
      <c r="W29" s="198"/>
      <c r="X29" s="198"/>
      <c r="Y29" s="200"/>
      <c r="AA29" s="38">
        <v>2110</v>
      </c>
      <c r="AB29" s="39" t="s">
        <v>112</v>
      </c>
      <c r="AC29" s="194">
        <f t="shared" ref="AC29:AC36" si="21">IF(H9&gt;I9,H9-I9,0)</f>
        <v>193044860.14999998</v>
      </c>
      <c r="AD29" s="195">
        <f t="shared" ref="AD29:AD36" si="22">IF(I9&gt;H9,I9-H9,0)</f>
        <v>0</v>
      </c>
      <c r="AE29" s="194">
        <f t="shared" ref="AE29:AE36" si="23">IF(I9&gt;J9,I9-J9,0)</f>
        <v>99170532.686000019</v>
      </c>
      <c r="AF29" s="195">
        <f t="shared" ref="AF29:AF36" si="24">IF(J9&gt;I9,J9-I9,0)</f>
        <v>0</v>
      </c>
      <c r="AH29" s="38">
        <v>5260</v>
      </c>
      <c r="AI29" s="26"/>
      <c r="AJ29" s="27"/>
      <c r="AK29" s="57" t="s">
        <v>62</v>
      </c>
      <c r="AL29" s="198">
        <f t="shared" si="19"/>
        <v>0</v>
      </c>
      <c r="AM29" s="200">
        <f t="shared" si="18"/>
        <v>0</v>
      </c>
    </row>
    <row r="30" spans="1:39" x14ac:dyDescent="0.25">
      <c r="B30" s="38"/>
      <c r="C30" s="271" t="s">
        <v>108</v>
      </c>
      <c r="D30" s="185">
        <f>SUM(D20:D28)</f>
        <v>13839993107.300003</v>
      </c>
      <c r="E30" s="185">
        <f>SUM(E20:E28)</f>
        <v>12271403753.860001</v>
      </c>
      <c r="F30" s="185">
        <f>SUM(F20:F28)</f>
        <v>11234893803.980009</v>
      </c>
      <c r="G30" s="276" t="s">
        <v>129</v>
      </c>
      <c r="H30" s="184">
        <f>+H28+H18</f>
        <v>1410886768.898</v>
      </c>
      <c r="I30" s="162">
        <f>+I28+I18</f>
        <v>1147483397.388</v>
      </c>
      <c r="J30" s="162">
        <f>+J28+J18</f>
        <v>1192491708.102</v>
      </c>
      <c r="K30" s="63"/>
      <c r="L30" s="38">
        <v>5110</v>
      </c>
      <c r="M30" s="36" t="s">
        <v>52</v>
      </c>
      <c r="N30" s="21"/>
      <c r="O30" s="282">
        <f>SUM(O31:O33)</f>
        <v>3353114923.5979996</v>
      </c>
      <c r="P30" s="283">
        <f t="shared" ref="P30" si="25">SUM(P31:P33)</f>
        <v>2874526857.2159996</v>
      </c>
      <c r="Q30" s="158">
        <f t="shared" ref="Q30" si="26">SUM(Q31:Q33)</f>
        <v>2544222950.9599996</v>
      </c>
      <c r="S30" s="24">
        <v>900005</v>
      </c>
      <c r="T30" s="25" t="s">
        <v>214</v>
      </c>
      <c r="U30" s="198" t="s">
        <v>156</v>
      </c>
      <c r="V30" s="197">
        <f>SUM(V31:V35)</f>
        <v>866887925.68400097</v>
      </c>
      <c r="W30" s="197">
        <f>SUM(W31:W35)</f>
        <v>-100422362.33201262</v>
      </c>
      <c r="X30" s="197"/>
      <c r="Y30" s="199">
        <f t="shared" ref="Y30:Y35" si="27">SUM(U30:X30)</f>
        <v>766465563.35198832</v>
      </c>
      <c r="AA30" s="38">
        <v>2120</v>
      </c>
      <c r="AB30" s="39" t="s">
        <v>113</v>
      </c>
      <c r="AC30" s="194">
        <f t="shared" si="21"/>
        <v>0</v>
      </c>
      <c r="AD30" s="195">
        <f t="shared" si="22"/>
        <v>857.23999999999796</v>
      </c>
      <c r="AE30" s="194">
        <f t="shared" si="23"/>
        <v>0</v>
      </c>
      <c r="AF30" s="195">
        <f t="shared" si="24"/>
        <v>94122.93</v>
      </c>
      <c r="AH30" s="38">
        <v>5270</v>
      </c>
      <c r="AI30" s="26"/>
      <c r="AJ30" s="27"/>
      <c r="AK30" s="57" t="s">
        <v>63</v>
      </c>
      <c r="AL30" s="198">
        <f t="shared" si="19"/>
        <v>0</v>
      </c>
      <c r="AM30" s="200">
        <f t="shared" si="18"/>
        <v>0</v>
      </c>
    </row>
    <row r="31" spans="1:39" x14ac:dyDescent="0.25">
      <c r="B31" s="38"/>
      <c r="C31" s="272"/>
      <c r="D31" s="181"/>
      <c r="E31" s="181"/>
      <c r="F31" s="181"/>
      <c r="G31" s="274"/>
      <c r="H31" s="181"/>
      <c r="I31" s="158"/>
      <c r="J31" s="196"/>
      <c r="K31" s="55"/>
      <c r="L31" s="38">
        <v>5120</v>
      </c>
      <c r="M31" s="49"/>
      <c r="N31" s="50" t="s">
        <v>53</v>
      </c>
      <c r="O31" s="183">
        <f>+Paramunicipal!E28</f>
        <v>1452131279.51</v>
      </c>
      <c r="P31" s="173">
        <f>+Paramunicipal!F28</f>
        <v>1318381743.8399997</v>
      </c>
      <c r="Q31" s="160">
        <f>+Paramunicipal!G28</f>
        <v>1204718812.3299997</v>
      </c>
      <c r="S31" s="38">
        <v>3210</v>
      </c>
      <c r="T31" s="39" t="s">
        <v>86</v>
      </c>
      <c r="U31" s="198" t="s">
        <v>156</v>
      </c>
      <c r="V31" s="198"/>
      <c r="W31" s="198">
        <f>+H40</f>
        <v>770298777.13199151</v>
      </c>
      <c r="X31" s="198"/>
      <c r="Y31" s="200">
        <f t="shared" si="27"/>
        <v>770298777.13199151</v>
      </c>
      <c r="AA31" s="38">
        <v>2130</v>
      </c>
      <c r="AB31" s="39" t="s">
        <v>114</v>
      </c>
      <c r="AC31" s="194">
        <f t="shared" si="21"/>
        <v>0</v>
      </c>
      <c r="AD31" s="195">
        <f t="shared" si="22"/>
        <v>0</v>
      </c>
      <c r="AE31" s="194">
        <f t="shared" si="23"/>
        <v>0</v>
      </c>
      <c r="AF31" s="195">
        <f t="shared" si="24"/>
        <v>0</v>
      </c>
      <c r="AH31" s="38">
        <v>5280</v>
      </c>
      <c r="AI31" s="26"/>
      <c r="AJ31" s="27"/>
      <c r="AK31" s="57" t="s">
        <v>64</v>
      </c>
      <c r="AL31" s="198">
        <f t="shared" si="19"/>
        <v>0</v>
      </c>
      <c r="AM31" s="200">
        <f t="shared" si="18"/>
        <v>0</v>
      </c>
    </row>
    <row r="32" spans="1:39" x14ac:dyDescent="0.25">
      <c r="C32" s="272" t="s">
        <v>109</v>
      </c>
      <c r="D32" s="181">
        <f>+D30+D17</f>
        <v>18032227365.614002</v>
      </c>
      <c r="E32" s="181">
        <f>+E30+E17</f>
        <v>16670971909.681999</v>
      </c>
      <c r="F32" s="181">
        <f>+F30+F17</f>
        <v>15021023490.32201</v>
      </c>
      <c r="G32" s="274" t="s">
        <v>130</v>
      </c>
      <c r="H32" s="181"/>
      <c r="I32" s="158"/>
      <c r="J32" s="158"/>
      <c r="K32" s="32"/>
      <c r="L32" s="38">
        <v>5130</v>
      </c>
      <c r="M32" s="49"/>
      <c r="N32" s="50" t="s">
        <v>54</v>
      </c>
      <c r="O32" s="183">
        <f>+Paramunicipal!E29</f>
        <v>343314005.71999985</v>
      </c>
      <c r="P32" s="173">
        <f>+Paramunicipal!F29</f>
        <v>342298977.12000006</v>
      </c>
      <c r="Q32" s="160">
        <f>+Paramunicipal!G29</f>
        <v>321179647.83999985</v>
      </c>
      <c r="S32" s="38">
        <v>3220</v>
      </c>
      <c r="T32" s="39" t="s">
        <v>136</v>
      </c>
      <c r="U32" s="198" t="s">
        <v>156</v>
      </c>
      <c r="V32" s="198">
        <f>+H41-I41</f>
        <v>866887925.68400097</v>
      </c>
      <c r="W32" s="175">
        <f>-W13</f>
        <v>-1077681750.0740042</v>
      </c>
      <c r="X32" s="198"/>
      <c r="Y32" s="200">
        <f t="shared" si="27"/>
        <v>-210793824.3900032</v>
      </c>
      <c r="AA32" s="38">
        <v>2140</v>
      </c>
      <c r="AB32" s="39" t="s">
        <v>115</v>
      </c>
      <c r="AC32" s="194">
        <f t="shared" si="21"/>
        <v>0</v>
      </c>
      <c r="AD32" s="195">
        <f t="shared" si="22"/>
        <v>0</v>
      </c>
      <c r="AE32" s="194">
        <f t="shared" si="23"/>
        <v>0</v>
      </c>
      <c r="AF32" s="195">
        <f t="shared" si="24"/>
        <v>0</v>
      </c>
      <c r="AH32" s="38">
        <v>5290</v>
      </c>
      <c r="AI32" s="26"/>
      <c r="AJ32" s="27"/>
      <c r="AK32" s="57" t="s">
        <v>65</v>
      </c>
      <c r="AL32" s="198">
        <f t="shared" si="19"/>
        <v>0</v>
      </c>
      <c r="AM32" s="200">
        <f t="shared" si="18"/>
        <v>0</v>
      </c>
    </row>
    <row r="33" spans="2:39" x14ac:dyDescent="0.25">
      <c r="B33" s="6"/>
      <c r="C33" s="277"/>
      <c r="D33" s="190"/>
      <c r="E33" s="190"/>
      <c r="F33" s="189"/>
      <c r="G33" s="274"/>
      <c r="H33" s="181"/>
      <c r="I33" s="158"/>
      <c r="J33" s="158"/>
      <c r="K33" s="32"/>
      <c r="L33" s="6">
        <v>5200</v>
      </c>
      <c r="M33" s="49"/>
      <c r="N33" s="50" t="s">
        <v>55</v>
      </c>
      <c r="O33" s="183">
        <f>+Paramunicipal!E30</f>
        <v>1557669638.3679998</v>
      </c>
      <c r="P33" s="173">
        <f>+Paramunicipal!F30</f>
        <v>1213846136.256</v>
      </c>
      <c r="Q33" s="160">
        <f>+Paramunicipal!G30</f>
        <v>1018324490.79</v>
      </c>
      <c r="S33" s="38">
        <v>3230</v>
      </c>
      <c r="T33" s="39" t="s">
        <v>157</v>
      </c>
      <c r="U33" s="198" t="s">
        <v>156</v>
      </c>
      <c r="V33" s="198"/>
      <c r="W33" s="198">
        <f>+H42-I42</f>
        <v>0</v>
      </c>
      <c r="X33" s="198"/>
      <c r="Y33" s="200">
        <f t="shared" si="27"/>
        <v>0</v>
      </c>
      <c r="AA33" s="38">
        <v>2150</v>
      </c>
      <c r="AB33" s="39" t="s">
        <v>116</v>
      </c>
      <c r="AC33" s="194">
        <f t="shared" si="21"/>
        <v>0</v>
      </c>
      <c r="AD33" s="195">
        <f t="shared" si="22"/>
        <v>654281.14999999991</v>
      </c>
      <c r="AE33" s="194">
        <f t="shared" si="23"/>
        <v>515649.02</v>
      </c>
      <c r="AF33" s="195">
        <f t="shared" si="24"/>
        <v>0</v>
      </c>
      <c r="AH33" s="38">
        <v>5310</v>
      </c>
      <c r="AI33" s="26"/>
      <c r="AJ33" s="27"/>
      <c r="AK33" s="57" t="s">
        <v>164</v>
      </c>
      <c r="AL33" s="198">
        <f>+O45</f>
        <v>0</v>
      </c>
      <c r="AM33" s="200">
        <f t="shared" ref="AM33:AM36" si="28">+P45</f>
        <v>0</v>
      </c>
    </row>
    <row r="34" spans="2:39" x14ac:dyDescent="0.25">
      <c r="B34" s="6">
        <v>3100</v>
      </c>
      <c r="C34" s="278"/>
      <c r="D34" s="182"/>
      <c r="E34" s="182"/>
      <c r="F34" s="191"/>
      <c r="G34" s="276" t="s">
        <v>131</v>
      </c>
      <c r="H34" s="184">
        <f>SUM(H35:H37)</f>
        <v>11142637460.84</v>
      </c>
      <c r="I34" s="162">
        <f>SUM(I35:I37)</f>
        <v>10811250939.769999</v>
      </c>
      <c r="J34" s="162">
        <f>SUM(J35:J37)</f>
        <v>10308260956.159998</v>
      </c>
      <c r="K34" s="60"/>
      <c r="L34" s="38">
        <v>5210</v>
      </c>
      <c r="M34" s="36" t="s">
        <v>56</v>
      </c>
      <c r="N34" s="21"/>
      <c r="O34" s="282">
        <f>SUM(O35:O43)</f>
        <v>198360317.42000002</v>
      </c>
      <c r="P34" s="283">
        <f>SUM(P35:P43)</f>
        <v>193768047.91999999</v>
      </c>
      <c r="Q34" s="158">
        <f>SUM(Q35:Q43)</f>
        <v>149867053.26000002</v>
      </c>
      <c r="S34" s="38">
        <v>3240</v>
      </c>
      <c r="T34" s="39" t="s">
        <v>138</v>
      </c>
      <c r="U34" s="198" t="s">
        <v>156</v>
      </c>
      <c r="V34" s="198"/>
      <c r="W34" s="198">
        <f t="shared" ref="W34:W35" si="29">+H43-I43</f>
        <v>206712725.21000004</v>
      </c>
      <c r="X34" s="198"/>
      <c r="Y34" s="200">
        <f t="shared" si="27"/>
        <v>206712725.21000004</v>
      </c>
      <c r="AA34" s="38">
        <v>2160</v>
      </c>
      <c r="AB34" s="39" t="s">
        <v>117</v>
      </c>
      <c r="AC34" s="194">
        <f t="shared" si="21"/>
        <v>0</v>
      </c>
      <c r="AD34" s="195">
        <f t="shared" si="22"/>
        <v>835397.41000000015</v>
      </c>
      <c r="AE34" s="194">
        <f t="shared" si="23"/>
        <v>0</v>
      </c>
      <c r="AF34" s="195">
        <f t="shared" si="24"/>
        <v>814366.0700000003</v>
      </c>
      <c r="AH34" s="38">
        <v>5320</v>
      </c>
      <c r="AI34" s="26"/>
      <c r="AJ34" s="27"/>
      <c r="AK34" s="57" t="s">
        <v>68</v>
      </c>
      <c r="AL34" s="198">
        <f t="shared" ref="AL34:AL36" si="30">+O46</f>
        <v>0</v>
      </c>
      <c r="AM34" s="200">
        <f t="shared" si="28"/>
        <v>0</v>
      </c>
    </row>
    <row r="35" spans="2:39" x14ac:dyDescent="0.25">
      <c r="B35" s="38">
        <v>3110</v>
      </c>
      <c r="C35" s="278"/>
      <c r="D35" s="182"/>
      <c r="E35" s="182"/>
      <c r="F35" s="191"/>
      <c r="G35" s="176" t="s">
        <v>68</v>
      </c>
      <c r="H35" s="182">
        <f>+Paramunicipal!E128</f>
        <v>3360607695.5499997</v>
      </c>
      <c r="I35" s="160">
        <f>+Paramunicipal!F128</f>
        <v>2972007890.1199994</v>
      </c>
      <c r="J35" s="160">
        <f>+Paramunicipal!G128</f>
        <v>2676131143.0499997</v>
      </c>
      <c r="K35" s="46"/>
      <c r="L35" s="38">
        <v>5220</v>
      </c>
      <c r="M35" s="49"/>
      <c r="N35" s="50" t="s">
        <v>57</v>
      </c>
      <c r="O35" s="183">
        <f>+Paramunicipal!E32</f>
        <v>0</v>
      </c>
      <c r="P35" s="173">
        <f>+Paramunicipal!F32</f>
        <v>17193.96</v>
      </c>
      <c r="Q35" s="160">
        <f>+Paramunicipal!G32</f>
        <v>9432.76</v>
      </c>
      <c r="S35" s="38">
        <v>3250</v>
      </c>
      <c r="T35" s="39" t="s">
        <v>139</v>
      </c>
      <c r="U35" s="198" t="s">
        <v>156</v>
      </c>
      <c r="V35" s="198"/>
      <c r="W35" s="198">
        <f t="shared" si="29"/>
        <v>247885.39999999851</v>
      </c>
      <c r="X35" s="198"/>
      <c r="Y35" s="200">
        <f t="shared" si="27"/>
        <v>247885.39999999851</v>
      </c>
      <c r="AA35" s="38">
        <v>2170</v>
      </c>
      <c r="AB35" s="39" t="s">
        <v>118</v>
      </c>
      <c r="AC35" s="194">
        <f t="shared" si="21"/>
        <v>833904.91999999806</v>
      </c>
      <c r="AD35" s="195">
        <f t="shared" si="22"/>
        <v>0</v>
      </c>
      <c r="AE35" s="194">
        <f t="shared" si="23"/>
        <v>0</v>
      </c>
      <c r="AF35" s="195">
        <f t="shared" si="24"/>
        <v>7314905.9400000051</v>
      </c>
      <c r="AH35" s="38">
        <v>5330</v>
      </c>
      <c r="AI35" s="26"/>
      <c r="AJ35" s="27"/>
      <c r="AK35" s="57" t="s">
        <v>69</v>
      </c>
      <c r="AL35" s="198">
        <f t="shared" si="30"/>
        <v>2202801.6</v>
      </c>
      <c r="AM35" s="200">
        <f t="shared" si="28"/>
        <v>2976551.49</v>
      </c>
    </row>
    <row r="36" spans="2:39" x14ac:dyDescent="0.25">
      <c r="B36" s="38">
        <v>3120</v>
      </c>
      <c r="C36" s="278"/>
      <c r="D36" s="182"/>
      <c r="E36" s="182"/>
      <c r="F36" s="191"/>
      <c r="G36" s="176" t="s">
        <v>132</v>
      </c>
      <c r="H36" s="182">
        <f>+Paramunicipal!E129</f>
        <v>4637754875.5100002</v>
      </c>
      <c r="I36" s="160">
        <f>+Paramunicipal!F129</f>
        <v>4497650705.6899996</v>
      </c>
      <c r="J36" s="160">
        <f>+Paramunicipal!G129</f>
        <v>4290623131.1499996</v>
      </c>
      <c r="K36" s="46"/>
      <c r="L36" s="38">
        <v>5230</v>
      </c>
      <c r="M36" s="49"/>
      <c r="N36" s="50" t="s">
        <v>58</v>
      </c>
      <c r="O36" s="183">
        <f>+Paramunicipal!E33</f>
        <v>10415543.42</v>
      </c>
      <c r="P36" s="173">
        <f>+Paramunicipal!F33</f>
        <v>11945351.399999999</v>
      </c>
      <c r="Q36" s="160">
        <f>+Paramunicipal!G33</f>
        <v>9293454.75</v>
      </c>
      <c r="S36" s="38"/>
      <c r="T36" s="39"/>
      <c r="U36" s="198"/>
      <c r="V36" s="198"/>
      <c r="W36" s="198"/>
      <c r="X36" s="198"/>
      <c r="Y36" s="200"/>
      <c r="AA36" s="38">
        <v>2190</v>
      </c>
      <c r="AB36" s="39" t="s">
        <v>119</v>
      </c>
      <c r="AC36" s="194">
        <f t="shared" si="21"/>
        <v>0</v>
      </c>
      <c r="AD36" s="195">
        <f t="shared" si="22"/>
        <v>94676.42</v>
      </c>
      <c r="AE36" s="194">
        <f t="shared" si="23"/>
        <v>98850.03</v>
      </c>
      <c r="AF36" s="195">
        <f t="shared" si="24"/>
        <v>0</v>
      </c>
      <c r="AH36" s="67">
        <v>4500</v>
      </c>
      <c r="AI36" s="26"/>
      <c r="AJ36" s="27"/>
      <c r="AK36" s="57" t="s">
        <v>165</v>
      </c>
      <c r="AL36" s="198">
        <f t="shared" si="30"/>
        <v>204118.38</v>
      </c>
      <c r="AM36" s="200">
        <f t="shared" si="28"/>
        <v>195209.35</v>
      </c>
    </row>
    <row r="37" spans="2:39" ht="22.5" x14ac:dyDescent="0.25">
      <c r="B37" s="38">
        <v>3130</v>
      </c>
      <c r="C37" s="278"/>
      <c r="D37" s="182"/>
      <c r="E37" s="182"/>
      <c r="F37" s="191"/>
      <c r="G37" s="176" t="s">
        <v>133</v>
      </c>
      <c r="H37" s="182">
        <f>+Paramunicipal!E130</f>
        <v>3144274889.7799997</v>
      </c>
      <c r="I37" s="160">
        <f>+Paramunicipal!F130</f>
        <v>3341592343.9599996</v>
      </c>
      <c r="J37" s="160">
        <f>+Paramunicipal!G130</f>
        <v>3341506681.9599996</v>
      </c>
      <c r="K37" s="46"/>
      <c r="L37" s="38">
        <v>5240</v>
      </c>
      <c r="M37" s="49"/>
      <c r="N37" s="50" t="s">
        <v>59</v>
      </c>
      <c r="O37" s="183">
        <f>+Paramunicipal!E34</f>
        <v>82948454.790000007</v>
      </c>
      <c r="P37" s="173">
        <f>+Paramunicipal!F34</f>
        <v>87500587.25</v>
      </c>
      <c r="Q37" s="160">
        <f>+Paramunicipal!G34</f>
        <v>70625181.560000002</v>
      </c>
      <c r="S37" s="38"/>
      <c r="T37" s="188" t="s">
        <v>222</v>
      </c>
      <c r="U37" s="198" t="s">
        <v>156</v>
      </c>
      <c r="V37" s="198"/>
      <c r="W37" s="198"/>
      <c r="X37" s="197">
        <f>SUM(X38:X39)</f>
        <v>0</v>
      </c>
      <c r="Y37" s="199">
        <f>SUM(U37:X37)</f>
        <v>0</v>
      </c>
      <c r="AA37" s="38"/>
      <c r="AB37" s="39"/>
      <c r="AC37" s="194"/>
      <c r="AD37" s="195"/>
      <c r="AE37" s="194"/>
      <c r="AF37" s="195"/>
      <c r="AI37" s="40" t="s">
        <v>166</v>
      </c>
      <c r="AJ37" s="27"/>
      <c r="AK37" s="68"/>
      <c r="AL37" s="211">
        <f>+AL9-AL20</f>
        <v>1649505651.5020003</v>
      </c>
      <c r="AM37" s="212">
        <f>+AM9-AM20</f>
        <v>1949135293.2440009</v>
      </c>
    </row>
    <row r="38" spans="2:39" x14ac:dyDescent="0.25">
      <c r="B38" s="38"/>
      <c r="C38" s="278"/>
      <c r="D38" s="182"/>
      <c r="E38" s="182"/>
      <c r="F38" s="192"/>
      <c r="G38" s="176"/>
      <c r="H38" s="182"/>
      <c r="I38" s="160"/>
      <c r="J38" s="195"/>
      <c r="K38" s="35"/>
      <c r="L38" s="38">
        <v>5250</v>
      </c>
      <c r="M38" s="49"/>
      <c r="N38" s="50" t="s">
        <v>60</v>
      </c>
      <c r="O38" s="183">
        <f>+Paramunicipal!E35</f>
        <v>84935372.210000023</v>
      </c>
      <c r="P38" s="173">
        <f>+Paramunicipal!F35</f>
        <v>75406903.489999995</v>
      </c>
      <c r="Q38" s="160">
        <f>+Paramunicipal!G35</f>
        <v>42551071.190000005</v>
      </c>
      <c r="S38" s="38">
        <v>3310</v>
      </c>
      <c r="T38" s="39" t="s">
        <v>141</v>
      </c>
      <c r="U38" s="198" t="s">
        <v>156</v>
      </c>
      <c r="V38" s="198"/>
      <c r="W38" s="175"/>
      <c r="X38" s="198">
        <f>+H47-I47</f>
        <v>0</v>
      </c>
      <c r="Y38" s="200">
        <f>SUM(U38:X38)</f>
        <v>0</v>
      </c>
      <c r="AA38" s="6">
        <v>2200</v>
      </c>
      <c r="AB38" s="40" t="s">
        <v>121</v>
      </c>
      <c r="AC38" s="205">
        <f>IF(H28&gt;I28,H28-I28,0)</f>
        <v>71109818.659999847</v>
      </c>
      <c r="AD38" s="206">
        <f>IF(I28&gt;H28,I28-H28,0)</f>
        <v>0</v>
      </c>
      <c r="AE38" s="205">
        <f>IF(I28&gt;J28,I28-J28,0)</f>
        <v>0</v>
      </c>
      <c r="AF38" s="206">
        <f>IF(J28&gt;I28,J28-I28,0)</f>
        <v>136569947.50999987</v>
      </c>
      <c r="AI38" s="25"/>
      <c r="AJ38" s="27"/>
      <c r="AK38" s="68"/>
      <c r="AL38" s="213"/>
      <c r="AM38" s="214"/>
    </row>
    <row r="39" spans="2:39" x14ac:dyDescent="0.25">
      <c r="B39" s="6">
        <v>3200</v>
      </c>
      <c r="C39" s="278"/>
      <c r="D39" s="182"/>
      <c r="E39" s="182"/>
      <c r="F39" s="191"/>
      <c r="G39" s="276" t="s">
        <v>134</v>
      </c>
      <c r="H39" s="184">
        <f>SUM(H40:H44)</f>
        <v>7736842970.3259907</v>
      </c>
      <c r="I39" s="162">
        <f>SUM(I40:I44)</f>
        <v>6970377406.9740028</v>
      </c>
      <c r="J39" s="162">
        <f>SUM(J40:J44)</f>
        <v>5778410660.5099993</v>
      </c>
      <c r="K39" s="60"/>
      <c r="L39" s="38">
        <v>5260</v>
      </c>
      <c r="M39" s="49"/>
      <c r="N39" s="50" t="s">
        <v>61</v>
      </c>
      <c r="O39" s="183">
        <f>+Paramunicipal!E36</f>
        <v>20060947</v>
      </c>
      <c r="P39" s="173">
        <f>+Paramunicipal!F36</f>
        <v>18898011.82</v>
      </c>
      <c r="Q39" s="160">
        <f>+Paramunicipal!G36</f>
        <v>27387913</v>
      </c>
      <c r="S39" s="38">
        <v>3320</v>
      </c>
      <c r="T39" s="39" t="s">
        <v>142</v>
      </c>
      <c r="U39" s="198" t="s">
        <v>156</v>
      </c>
      <c r="V39" s="198"/>
      <c r="W39" s="175"/>
      <c r="X39" s="198">
        <f t="shared" ref="X39" si="31">+H48-I48</f>
        <v>0</v>
      </c>
      <c r="Y39" s="200">
        <f>SUM(U39:X39)</f>
        <v>0</v>
      </c>
      <c r="AA39" s="38">
        <v>2210</v>
      </c>
      <c r="AB39" s="39" t="s">
        <v>122</v>
      </c>
      <c r="AC39" s="194">
        <f t="shared" ref="AC39:AC44" si="32">IF(H21&gt;I21,H21-I21,0)</f>
        <v>0</v>
      </c>
      <c r="AD39" s="195">
        <f t="shared" ref="AD39:AD44" si="33">IF(I21&gt;H21,I21-H21,0)</f>
        <v>0</v>
      </c>
      <c r="AE39" s="194">
        <f t="shared" ref="AE39:AE44" si="34">IF(I21&gt;J21,I21-J21,0)</f>
        <v>984950</v>
      </c>
      <c r="AF39" s="195">
        <f t="shared" ref="AF39:AF44" si="35">IF(J21&gt;I21,J21-I21,0)</f>
        <v>0</v>
      </c>
      <c r="AI39" s="41" t="s">
        <v>167</v>
      </c>
      <c r="AJ39" s="27"/>
      <c r="AK39" s="42"/>
      <c r="AL39" s="213"/>
      <c r="AM39" s="214"/>
    </row>
    <row r="40" spans="2:39" x14ac:dyDescent="0.25">
      <c r="B40" s="38">
        <v>3210</v>
      </c>
      <c r="C40" s="278"/>
      <c r="D40" s="182"/>
      <c r="E40" s="182"/>
      <c r="F40" s="191"/>
      <c r="G40" s="176" t="s">
        <v>135</v>
      </c>
      <c r="H40" s="182">
        <f>+Paramunicipal!E133</f>
        <v>770298777.13199151</v>
      </c>
      <c r="I40" s="160">
        <f>+Paramunicipal!F133</f>
        <v>1077681750.0740042</v>
      </c>
      <c r="J40" s="160">
        <f>+Paramunicipal!G133</f>
        <v>610464920.39999986</v>
      </c>
      <c r="K40" s="46"/>
      <c r="L40" s="38">
        <v>5270</v>
      </c>
      <c r="M40" s="49"/>
      <c r="N40" s="50" t="s">
        <v>62</v>
      </c>
      <c r="O40" s="183">
        <f>+Paramunicipal!E37</f>
        <v>0</v>
      </c>
      <c r="P40" s="173">
        <f>+Paramunicipal!F37</f>
        <v>0</v>
      </c>
      <c r="Q40" s="160">
        <f>+Paramunicipal!G37</f>
        <v>0</v>
      </c>
      <c r="S40" s="24">
        <v>900006</v>
      </c>
      <c r="T40" s="39"/>
      <c r="U40" s="198"/>
      <c r="V40" s="198"/>
      <c r="W40" s="175"/>
      <c r="X40" s="198"/>
      <c r="Y40" s="200"/>
      <c r="AA40" s="38">
        <v>2220</v>
      </c>
      <c r="AB40" s="39" t="s">
        <v>123</v>
      </c>
      <c r="AC40" s="194">
        <f t="shared" si="32"/>
        <v>0</v>
      </c>
      <c r="AD40" s="195">
        <f t="shared" si="33"/>
        <v>0</v>
      </c>
      <c r="AE40" s="194">
        <f t="shared" si="34"/>
        <v>0</v>
      </c>
      <c r="AF40" s="195">
        <f t="shared" si="35"/>
        <v>0</v>
      </c>
      <c r="AI40" s="26"/>
      <c r="AJ40" s="42" t="s">
        <v>155</v>
      </c>
      <c r="AK40" s="42"/>
      <c r="AL40" s="197">
        <f>SUM(AL41:AL43)</f>
        <v>388599805.43000031</v>
      </c>
      <c r="AM40" s="199">
        <f>SUM(AM41:AM43)</f>
        <v>295876747.06999969</v>
      </c>
    </row>
    <row r="41" spans="2:39" x14ac:dyDescent="0.25">
      <c r="B41" s="38">
        <v>3220</v>
      </c>
      <c r="C41" s="278"/>
      <c r="D41" s="182"/>
      <c r="E41" s="182"/>
      <c r="F41" s="191"/>
      <c r="G41" s="176" t="s">
        <v>136</v>
      </c>
      <c r="H41" s="182">
        <f>+Paramunicipal!E134</f>
        <v>6650463865.8940001</v>
      </c>
      <c r="I41" s="160">
        <f>+Paramunicipal!F134</f>
        <v>5783575940.2099991</v>
      </c>
      <c r="J41" s="160">
        <f>+Paramunicipal!G134</f>
        <v>5153458308.6199999</v>
      </c>
      <c r="K41" s="46"/>
      <c r="L41" s="38">
        <v>5280</v>
      </c>
      <c r="M41" s="49"/>
      <c r="N41" s="50" t="s">
        <v>63</v>
      </c>
      <c r="O41" s="183">
        <f>+Paramunicipal!E38</f>
        <v>0</v>
      </c>
      <c r="P41" s="173">
        <f>+Paramunicipal!F38</f>
        <v>0</v>
      </c>
      <c r="Q41" s="160">
        <f>+Paramunicipal!G38</f>
        <v>0</v>
      </c>
      <c r="T41" s="70" t="s">
        <v>216</v>
      </c>
      <c r="U41" s="201">
        <f>+U23+U25</f>
        <v>11142637460.84</v>
      </c>
      <c r="V41" s="201">
        <f>+V23+V25+V30+V37</f>
        <v>6759583582.5839996</v>
      </c>
      <c r="W41" s="201">
        <f>+W23+W25+W30+W37</f>
        <v>977259387.74199152</v>
      </c>
      <c r="X41" s="201">
        <f>+X23+X25+X30+X37</f>
        <v>-2258139834.4500003</v>
      </c>
      <c r="Y41" s="202">
        <f>SUM(U41:X41)</f>
        <v>16621340596.715992</v>
      </c>
      <c r="AA41" s="38">
        <v>2230</v>
      </c>
      <c r="AB41" s="39" t="s">
        <v>124</v>
      </c>
      <c r="AC41" s="194">
        <f t="shared" si="32"/>
        <v>0</v>
      </c>
      <c r="AD41" s="195">
        <f t="shared" si="33"/>
        <v>0</v>
      </c>
      <c r="AE41" s="194">
        <f t="shared" si="34"/>
        <v>0</v>
      </c>
      <c r="AF41" s="195">
        <f t="shared" si="35"/>
        <v>0</v>
      </c>
      <c r="AI41" s="26"/>
      <c r="AJ41" s="27"/>
      <c r="AK41" s="57" t="s">
        <v>101</v>
      </c>
      <c r="AL41" s="198">
        <v>0</v>
      </c>
      <c r="AM41" s="200">
        <v>0</v>
      </c>
    </row>
    <row r="42" spans="2:39" x14ac:dyDescent="0.25">
      <c r="B42" s="38">
        <v>3230</v>
      </c>
      <c r="C42" s="278"/>
      <c r="D42" s="181"/>
      <c r="E42" s="181"/>
      <c r="F42" s="191"/>
      <c r="G42" s="176" t="s">
        <v>137</v>
      </c>
      <c r="H42" s="182">
        <f>+Paramunicipal!E135</f>
        <v>114166109.2</v>
      </c>
      <c r="I42" s="160">
        <f>+Paramunicipal!F135</f>
        <v>114166109.2</v>
      </c>
      <c r="J42" s="160">
        <f>+Paramunicipal!G135</f>
        <v>27204471.66</v>
      </c>
      <c r="K42" s="46"/>
      <c r="L42" s="38">
        <v>5290</v>
      </c>
      <c r="M42" s="49"/>
      <c r="N42" s="50" t="s">
        <v>64</v>
      </c>
      <c r="O42" s="183">
        <f>+Paramunicipal!E39</f>
        <v>0</v>
      </c>
      <c r="P42" s="173">
        <f>+Paramunicipal!F39</f>
        <v>0</v>
      </c>
      <c r="Q42" s="160">
        <f>+Paramunicipal!G39</f>
        <v>0</v>
      </c>
      <c r="U42" s="126">
        <f>+I34-U23</f>
        <v>0</v>
      </c>
      <c r="V42" s="126">
        <f>+I39-V23-W23</f>
        <v>0</v>
      </c>
      <c r="W42" s="126"/>
      <c r="X42" s="126">
        <f>+I46-X23</f>
        <v>0</v>
      </c>
      <c r="Y42" s="126">
        <f>+I50-Y23</f>
        <v>0</v>
      </c>
      <c r="AA42" s="38">
        <v>2240</v>
      </c>
      <c r="AB42" s="39" t="s">
        <v>125</v>
      </c>
      <c r="AC42" s="194">
        <f t="shared" si="32"/>
        <v>0</v>
      </c>
      <c r="AD42" s="195">
        <f t="shared" si="33"/>
        <v>7336475.6600000001</v>
      </c>
      <c r="AE42" s="194">
        <f t="shared" si="34"/>
        <v>0</v>
      </c>
      <c r="AF42" s="195">
        <f t="shared" si="35"/>
        <v>165947264.61000001</v>
      </c>
      <c r="AI42" s="26"/>
      <c r="AJ42" s="27"/>
      <c r="AK42" s="57" t="s">
        <v>102</v>
      </c>
      <c r="AL42" s="198">
        <v>0</v>
      </c>
      <c r="AM42" s="200">
        <v>0</v>
      </c>
    </row>
    <row r="43" spans="2:39" x14ac:dyDescent="0.25">
      <c r="B43" s="38">
        <v>3240</v>
      </c>
      <c r="C43" s="278"/>
      <c r="D43" s="182"/>
      <c r="E43" s="182"/>
      <c r="F43" s="193"/>
      <c r="G43" s="176" t="s">
        <v>138</v>
      </c>
      <c r="H43" s="182">
        <f>+Paramunicipal!E136</f>
        <v>214655718.94000003</v>
      </c>
      <c r="I43" s="160">
        <f>+Paramunicipal!F136</f>
        <v>7942993.7299999995</v>
      </c>
      <c r="J43" s="160">
        <f>+Paramunicipal!G136</f>
        <v>4576504.93</v>
      </c>
      <c r="K43" s="46"/>
      <c r="L43" s="6">
        <v>5300</v>
      </c>
      <c r="M43" s="49"/>
      <c r="N43" s="50" t="s">
        <v>65</v>
      </c>
      <c r="O43" s="183">
        <f>+Paramunicipal!E40</f>
        <v>0</v>
      </c>
      <c r="P43" s="173">
        <f>+Paramunicipal!F40</f>
        <v>0</v>
      </c>
      <c r="Q43" s="160">
        <f>+Paramunicipal!G40</f>
        <v>0</v>
      </c>
      <c r="U43" s="126">
        <f>+H34-U41</f>
        <v>0</v>
      </c>
      <c r="V43" s="126"/>
      <c r="W43" s="126">
        <f>+H39-V41-W41</f>
        <v>0</v>
      </c>
      <c r="X43" s="126">
        <f>+H46-X41</f>
        <v>0</v>
      </c>
      <c r="Y43" s="126">
        <f>+H50-Y41</f>
        <v>0</v>
      </c>
      <c r="AA43" s="38">
        <v>2250</v>
      </c>
      <c r="AB43" s="39" t="s">
        <v>126</v>
      </c>
      <c r="AC43" s="194">
        <f t="shared" si="32"/>
        <v>52475924.810000017</v>
      </c>
      <c r="AD43" s="195">
        <f t="shared" si="33"/>
        <v>0</v>
      </c>
      <c r="AE43" s="194">
        <f t="shared" si="34"/>
        <v>34353669.789999999</v>
      </c>
      <c r="AF43" s="195">
        <f t="shared" si="35"/>
        <v>0</v>
      </c>
      <c r="AI43" s="26"/>
      <c r="AJ43" s="27"/>
      <c r="AK43" s="57" t="s">
        <v>168</v>
      </c>
      <c r="AL43" s="198">
        <f>+AC48-AD48</f>
        <v>388599805.43000031</v>
      </c>
      <c r="AM43" s="200">
        <f>+AE48-AF48</f>
        <v>295876747.06999969</v>
      </c>
    </row>
    <row r="44" spans="2:39" x14ac:dyDescent="0.25">
      <c r="B44" s="38">
        <v>3250</v>
      </c>
      <c r="C44" s="278"/>
      <c r="D44" s="182"/>
      <c r="E44" s="182"/>
      <c r="F44" s="194"/>
      <c r="G44" s="176" t="s">
        <v>139</v>
      </c>
      <c r="H44" s="182">
        <f>+Paramunicipal!E137</f>
        <v>-12741500.84</v>
      </c>
      <c r="I44" s="160">
        <f>+Paramunicipal!F137</f>
        <v>-12989386.239999998</v>
      </c>
      <c r="J44" s="160">
        <f>+Paramunicipal!G137</f>
        <v>-17293545.100000001</v>
      </c>
      <c r="K44" s="46"/>
      <c r="L44" s="38">
        <v>5310</v>
      </c>
      <c r="M44" s="36" t="s">
        <v>66</v>
      </c>
      <c r="N44" s="21"/>
      <c r="O44" s="282">
        <f>SUM(O45:O47)</f>
        <v>2202801.6</v>
      </c>
      <c r="P44" s="283">
        <f>SUM(P45:P47)</f>
        <v>2976551.49</v>
      </c>
      <c r="Q44" s="158">
        <f>SUM(Q45:Q47)</f>
        <v>3854251.94</v>
      </c>
      <c r="T44" s="336" t="s">
        <v>169</v>
      </c>
      <c r="U44" s="336"/>
      <c r="V44" s="336"/>
      <c r="W44" s="336"/>
      <c r="X44" s="336"/>
      <c r="Y44" s="336"/>
      <c r="AA44" s="38">
        <v>2260</v>
      </c>
      <c r="AB44" s="39" t="s">
        <v>127</v>
      </c>
      <c r="AC44" s="194">
        <f t="shared" si="32"/>
        <v>25970369.509999871</v>
      </c>
      <c r="AD44" s="195">
        <f t="shared" si="33"/>
        <v>0</v>
      </c>
      <c r="AE44" s="194">
        <f t="shared" si="34"/>
        <v>0</v>
      </c>
      <c r="AF44" s="195">
        <f t="shared" si="35"/>
        <v>5961302.689999938</v>
      </c>
      <c r="AI44" s="26"/>
      <c r="AJ44" s="42" t="s">
        <v>161</v>
      </c>
      <c r="AK44" s="42"/>
      <c r="AL44" s="197">
        <f>SUM(AL45:AL47)</f>
        <v>2275308980.1400027</v>
      </c>
      <c r="AM44" s="199">
        <f>SUM(AM45:AM47)</f>
        <v>1763816888.5299926</v>
      </c>
    </row>
    <row r="45" spans="2:39" x14ac:dyDescent="0.25">
      <c r="B45" s="38"/>
      <c r="C45" s="278"/>
      <c r="D45" s="182"/>
      <c r="E45" s="182"/>
      <c r="F45" s="194"/>
      <c r="G45" s="176"/>
      <c r="H45" s="182"/>
      <c r="I45" s="160"/>
      <c r="J45" s="195"/>
      <c r="K45" s="35"/>
      <c r="L45" s="38">
        <v>5320</v>
      </c>
      <c r="M45" s="49"/>
      <c r="N45" s="50" t="s">
        <v>67</v>
      </c>
      <c r="O45" s="183">
        <f>+Paramunicipal!E42</f>
        <v>0</v>
      </c>
      <c r="P45" s="173">
        <f>+Paramunicipal!F42</f>
        <v>0</v>
      </c>
      <c r="Q45" s="160">
        <f>+Paramunicipal!G42</f>
        <v>0</v>
      </c>
      <c r="T45" s="336"/>
      <c r="U45" s="336"/>
      <c r="V45" s="336"/>
      <c r="W45" s="336"/>
      <c r="X45" s="336"/>
      <c r="Y45" s="336"/>
      <c r="AA45" s="38"/>
      <c r="AB45" s="39"/>
      <c r="AC45" s="194"/>
      <c r="AD45" s="195"/>
      <c r="AE45" s="194"/>
      <c r="AF45" s="195"/>
      <c r="AI45" s="26"/>
      <c r="AJ45" s="27"/>
      <c r="AK45" s="57" t="s">
        <v>101</v>
      </c>
      <c r="AL45" s="198">
        <f>+AD19-AC19</f>
        <v>2104274863.3000031</v>
      </c>
      <c r="AM45" s="200">
        <f>+AF19-AE19</f>
        <v>1623039295.2499924</v>
      </c>
    </row>
    <row r="46" spans="2:39" x14ac:dyDescent="0.25">
      <c r="B46" s="6">
        <v>3300</v>
      </c>
      <c r="C46" s="278"/>
      <c r="D46" s="182"/>
      <c r="E46" s="194"/>
      <c r="F46" s="194"/>
      <c r="G46" s="279" t="s">
        <v>140</v>
      </c>
      <c r="H46" s="184">
        <f>SUM(H47:H48)</f>
        <v>-2258139834.4500003</v>
      </c>
      <c r="I46" s="162">
        <f>SUM(I47:I48)</f>
        <v>-2258139834.4500003</v>
      </c>
      <c r="J46" s="162">
        <f>SUM(J47:J48)</f>
        <v>-2258139834.4500003</v>
      </c>
      <c r="K46" s="60"/>
      <c r="L46" s="38">
        <v>5330</v>
      </c>
      <c r="M46" s="49"/>
      <c r="N46" s="50" t="s">
        <v>68</v>
      </c>
      <c r="O46" s="183">
        <f>+Paramunicipal!E43</f>
        <v>0</v>
      </c>
      <c r="P46" s="173">
        <f>+Paramunicipal!F43</f>
        <v>0</v>
      </c>
      <c r="Q46" s="160">
        <f>+Paramunicipal!G43</f>
        <v>0</v>
      </c>
      <c r="AA46" s="6">
        <v>3000</v>
      </c>
      <c r="AB46" s="25" t="s">
        <v>130</v>
      </c>
      <c r="AC46" s="204">
        <f>IF(H50&gt;I50,H50-I50,0)</f>
        <v>1097852084.4219894</v>
      </c>
      <c r="AD46" s="196">
        <f>IF(I50&gt;H50,I50-H50,0)</f>
        <v>0</v>
      </c>
      <c r="AE46" s="204">
        <f>IF(I50&gt;J50,I50-J50,0)</f>
        <v>1694956730.0740051</v>
      </c>
      <c r="AF46" s="196">
        <f>IF(J50&gt;I50,J50-I50,0)</f>
        <v>0</v>
      </c>
      <c r="AI46" s="26"/>
      <c r="AJ46" s="27"/>
      <c r="AK46" s="57" t="s">
        <v>102</v>
      </c>
      <c r="AL46" s="198">
        <f>+AD20-AC20+AD21-AC21</f>
        <v>171034116.83999982</v>
      </c>
      <c r="AM46" s="200">
        <f>+AF20-AE20+AF21-AE21</f>
        <v>140777593.28000018</v>
      </c>
    </row>
    <row r="47" spans="2:39" x14ac:dyDescent="0.25">
      <c r="B47" s="38">
        <v>3310</v>
      </c>
      <c r="C47" s="278"/>
      <c r="D47" s="182"/>
      <c r="E47" s="194"/>
      <c r="F47" s="194"/>
      <c r="G47" s="176" t="s">
        <v>141</v>
      </c>
      <c r="H47" s="182">
        <f>+Paramunicipal!E140</f>
        <v>-2273509301.6700001</v>
      </c>
      <c r="I47" s="160">
        <f>+Paramunicipal!F140</f>
        <v>-2273509301.6700001</v>
      </c>
      <c r="J47" s="160">
        <f>+Paramunicipal!G140</f>
        <v>-2273509301.6700001</v>
      </c>
      <c r="K47" s="46"/>
      <c r="L47" s="6">
        <v>5400</v>
      </c>
      <c r="M47" s="49"/>
      <c r="N47" s="50" t="s">
        <v>69</v>
      </c>
      <c r="O47" s="183">
        <f>+Paramunicipal!E44</f>
        <v>2202801.6</v>
      </c>
      <c r="P47" s="173">
        <f>+Paramunicipal!F44</f>
        <v>2976551.49</v>
      </c>
      <c r="Q47" s="160">
        <f>+Paramunicipal!G44</f>
        <v>3854251.94</v>
      </c>
      <c r="AA47" s="6">
        <v>3100</v>
      </c>
      <c r="AB47" s="40" t="s">
        <v>131</v>
      </c>
      <c r="AC47" s="205">
        <f>IF(H34&gt;I34,H34-I34,0)</f>
        <v>331386521.0700016</v>
      </c>
      <c r="AD47" s="206">
        <f>IF(I34&gt;H34,I34-H34,0)</f>
        <v>0</v>
      </c>
      <c r="AE47" s="205">
        <f>IF(I34&gt;J34,I34-J34,0)</f>
        <v>502989983.61000061</v>
      </c>
      <c r="AF47" s="206">
        <f>IF(J34&gt;I34,J34-I34,0)</f>
        <v>0</v>
      </c>
      <c r="AI47" s="26"/>
      <c r="AJ47" s="27"/>
      <c r="AK47" s="57" t="s">
        <v>168</v>
      </c>
      <c r="AL47" s="198">
        <v>0</v>
      </c>
      <c r="AM47" s="200">
        <v>0</v>
      </c>
    </row>
    <row r="48" spans="2:39" x14ac:dyDescent="0.25">
      <c r="B48" s="38">
        <v>3320</v>
      </c>
      <c r="C48" s="278"/>
      <c r="D48" s="182"/>
      <c r="E48" s="194"/>
      <c r="F48" s="194"/>
      <c r="G48" s="176" t="s">
        <v>142</v>
      </c>
      <c r="H48" s="182">
        <f>+Paramunicipal!E141</f>
        <v>15369467.220000001</v>
      </c>
      <c r="I48" s="160">
        <f>+Paramunicipal!F141</f>
        <v>15369467.220000001</v>
      </c>
      <c r="J48" s="160">
        <f>+Paramunicipal!G141</f>
        <v>15369467.220000001</v>
      </c>
      <c r="K48" s="46"/>
      <c r="L48" s="38">
        <v>5410</v>
      </c>
      <c r="M48" s="36" t="s">
        <v>70</v>
      </c>
      <c r="N48" s="21"/>
      <c r="O48" s="282">
        <f>SUM(O49:O53)</f>
        <v>204118.38</v>
      </c>
      <c r="P48" s="283">
        <f>SUM(P49:P53)</f>
        <v>195209.35</v>
      </c>
      <c r="Q48" s="158">
        <f>SUM(Q49:Q53)</f>
        <v>186864.18</v>
      </c>
      <c r="AA48" s="38">
        <v>3110</v>
      </c>
      <c r="AB48" s="39" t="s">
        <v>68</v>
      </c>
      <c r="AC48" s="194">
        <f>IF(H35&gt;I35,H35-I35,0)</f>
        <v>388599805.43000031</v>
      </c>
      <c r="AD48" s="195">
        <f>IF(I35&gt;H35,I35-H35,0)</f>
        <v>0</v>
      </c>
      <c r="AE48" s="194">
        <f>IF(I35&gt;J35,I35-J35,0)</f>
        <v>295876747.06999969</v>
      </c>
      <c r="AF48" s="195">
        <f>IF(J35&gt;I35,J35-I35,0)</f>
        <v>0</v>
      </c>
      <c r="AI48" s="40" t="s">
        <v>170</v>
      </c>
      <c r="AJ48" s="27"/>
      <c r="AK48" s="68"/>
      <c r="AL48" s="211">
        <f>+AL40-AL44</f>
        <v>-1886709174.7100024</v>
      </c>
      <c r="AM48" s="212">
        <f>+AM40-AM44</f>
        <v>-1467940141.4599929</v>
      </c>
    </row>
    <row r="49" spans="2:39" x14ac:dyDescent="0.25">
      <c r="C49" s="278"/>
      <c r="D49" s="182"/>
      <c r="E49" s="194"/>
      <c r="F49" s="194"/>
      <c r="G49" s="176"/>
      <c r="H49" s="182"/>
      <c r="I49" s="160"/>
      <c r="J49" s="195"/>
      <c r="K49" s="35"/>
      <c r="L49" s="38">
        <v>5420</v>
      </c>
      <c r="M49" s="49"/>
      <c r="N49" s="50" t="s">
        <v>71</v>
      </c>
      <c r="O49" s="183">
        <f>+Paramunicipal!E46</f>
        <v>0</v>
      </c>
      <c r="P49" s="173">
        <f>+Paramunicipal!F46</f>
        <v>0</v>
      </c>
      <c r="Q49" s="160">
        <f>+Paramunicipal!G46</f>
        <v>0</v>
      </c>
      <c r="AA49" s="38">
        <v>3120</v>
      </c>
      <c r="AB49" s="39" t="s">
        <v>132</v>
      </c>
      <c r="AC49" s="194">
        <f>IF(H36&gt;I36,H36-I36,0)</f>
        <v>140104169.82000065</v>
      </c>
      <c r="AD49" s="195">
        <f>IF(I36&gt;H36,I36-H36,0)</f>
        <v>0</v>
      </c>
      <c r="AE49" s="194">
        <f>IF(I36&gt;J36,I36-J36,0)</f>
        <v>207027574.53999996</v>
      </c>
      <c r="AF49" s="195">
        <f>IF(J36&gt;I36,J36-I36,0)</f>
        <v>0</v>
      </c>
      <c r="AI49" s="25"/>
      <c r="AJ49" s="27"/>
      <c r="AK49" s="68"/>
      <c r="AL49" s="213"/>
      <c r="AM49" s="214"/>
    </row>
    <row r="50" spans="2:39" x14ac:dyDescent="0.25">
      <c r="B50" s="6">
        <v>3000</v>
      </c>
      <c r="C50" s="278"/>
      <c r="D50" s="182"/>
      <c r="E50" s="194"/>
      <c r="F50" s="194"/>
      <c r="G50" s="276" t="s">
        <v>143</v>
      </c>
      <c r="H50" s="184">
        <f>+H39+H34+H46</f>
        <v>16621340596.715992</v>
      </c>
      <c r="I50" s="162">
        <f t="shared" ref="I50:J50" si="36">+I39+I34+I46</f>
        <v>15523488512.294003</v>
      </c>
      <c r="J50" s="162">
        <f t="shared" si="36"/>
        <v>13828531782.219997</v>
      </c>
      <c r="K50" s="63"/>
      <c r="L50" s="38">
        <v>5430</v>
      </c>
      <c r="M50" s="49"/>
      <c r="N50" s="50" t="s">
        <v>72</v>
      </c>
      <c r="O50" s="183">
        <f>+Paramunicipal!E47</f>
        <v>204118.38</v>
      </c>
      <c r="P50" s="173">
        <f>+Paramunicipal!F47</f>
        <v>195209.35</v>
      </c>
      <c r="Q50" s="160">
        <f>+Paramunicipal!G47</f>
        <v>186864.18</v>
      </c>
      <c r="AA50" s="38">
        <v>3130</v>
      </c>
      <c r="AB50" s="39" t="s">
        <v>133</v>
      </c>
      <c r="AC50" s="194">
        <f>IF(H37&gt;I37,H37-I37,0)</f>
        <v>0</v>
      </c>
      <c r="AD50" s="195">
        <f>IF(I37&gt;H37,I37-H37,0)</f>
        <v>197317454.17999983</v>
      </c>
      <c r="AE50" s="194">
        <f>IF(I37&gt;J37,I37-J37,0)</f>
        <v>85662</v>
      </c>
      <c r="AF50" s="195">
        <f>IF(J37&gt;I37,J37-I37,0)</f>
        <v>0</v>
      </c>
      <c r="AI50" s="41" t="s">
        <v>171</v>
      </c>
      <c r="AJ50" s="27"/>
      <c r="AK50" s="42"/>
      <c r="AL50" s="213"/>
      <c r="AM50" s="214"/>
    </row>
    <row r="51" spans="2:39" x14ac:dyDescent="0.25">
      <c r="C51" s="278"/>
      <c r="D51" s="182"/>
      <c r="E51" s="194"/>
      <c r="F51" s="194"/>
      <c r="G51" s="274"/>
      <c r="H51" s="181"/>
      <c r="I51" s="158"/>
      <c r="J51" s="158"/>
      <c r="K51" s="32"/>
      <c r="L51" s="38">
        <v>5440</v>
      </c>
      <c r="M51" s="49"/>
      <c r="N51" s="50" t="s">
        <v>73</v>
      </c>
      <c r="O51" s="183">
        <f>+Paramunicipal!E48</f>
        <v>0</v>
      </c>
      <c r="P51" s="173">
        <f>+Paramunicipal!F48</f>
        <v>0</v>
      </c>
      <c r="Q51" s="160">
        <f>+Paramunicipal!G48</f>
        <v>0</v>
      </c>
      <c r="AA51" s="38"/>
      <c r="AB51" s="39"/>
      <c r="AC51" s="194"/>
      <c r="AD51" s="195"/>
      <c r="AE51" s="194"/>
      <c r="AF51" s="195"/>
      <c r="AI51" s="26"/>
      <c r="AJ51" s="42" t="s">
        <v>155</v>
      </c>
      <c r="AK51" s="42"/>
      <c r="AL51" s="197">
        <f>+AL52+AL55</f>
        <v>713349475.79199982</v>
      </c>
      <c r="AM51" s="199">
        <f>+AM52+AM55</f>
        <v>517550034.56600332</v>
      </c>
    </row>
    <row r="52" spans="2:39" x14ac:dyDescent="0.25">
      <c r="C52" s="278"/>
      <c r="D52" s="182"/>
      <c r="E52" s="194"/>
      <c r="F52" s="194"/>
      <c r="G52" s="274" t="s">
        <v>144</v>
      </c>
      <c r="H52" s="181">
        <f>+H50+H30</f>
        <v>18032227365.613991</v>
      </c>
      <c r="I52" s="158">
        <f t="shared" ref="I52:J52" si="37">+I50+I30</f>
        <v>16670971909.682003</v>
      </c>
      <c r="J52" s="158">
        <f t="shared" si="37"/>
        <v>15021023490.321997</v>
      </c>
      <c r="K52" s="64"/>
      <c r="L52" s="38">
        <v>5450</v>
      </c>
      <c r="M52" s="49"/>
      <c r="N52" s="50" t="s">
        <v>74</v>
      </c>
      <c r="O52" s="183">
        <f>+Paramunicipal!E49</f>
        <v>0</v>
      </c>
      <c r="P52" s="173">
        <f>+Paramunicipal!F49</f>
        <v>0</v>
      </c>
      <c r="Q52" s="160">
        <f>+Paramunicipal!G49</f>
        <v>0</v>
      </c>
      <c r="AA52" s="6">
        <v>3200</v>
      </c>
      <c r="AB52" s="40" t="s">
        <v>134</v>
      </c>
      <c r="AC52" s="205">
        <f t="shared" ref="AC52:AC57" si="38">IF(H39&gt;I39,H39-I39,0)</f>
        <v>766465563.35198784</v>
      </c>
      <c r="AD52" s="206">
        <f t="shared" ref="AD52:AD57" si="39">IF(I39&gt;H39,I39-H39,0)</f>
        <v>0</v>
      </c>
      <c r="AE52" s="205">
        <f t="shared" ref="AE52:AE57" si="40">IF(I39&gt;J39,I39-J39,0)</f>
        <v>1191966746.4640036</v>
      </c>
      <c r="AF52" s="206">
        <f t="shared" ref="AF52:AF57" si="41">IF(J39&gt;I39,J39-I39,0)</f>
        <v>0</v>
      </c>
      <c r="AI52" s="26"/>
      <c r="AJ52" s="27"/>
      <c r="AK52" s="57" t="s">
        <v>172</v>
      </c>
      <c r="AL52" s="198">
        <f>SUM(AL53:AL54)</f>
        <v>0</v>
      </c>
      <c r="AM52" s="200">
        <f>SUM(AM53:AM54)</f>
        <v>0</v>
      </c>
    </row>
    <row r="53" spans="2:39" x14ac:dyDescent="0.25">
      <c r="C53" s="74"/>
      <c r="D53" s="75"/>
      <c r="E53" s="76"/>
      <c r="F53" s="76"/>
      <c r="G53" s="76"/>
      <c r="H53" s="76"/>
      <c r="I53" s="77"/>
      <c r="J53" s="77"/>
      <c r="K53" s="35"/>
      <c r="L53" s="6">
        <v>5500</v>
      </c>
      <c r="M53" s="49"/>
      <c r="N53" s="50" t="s">
        <v>75</v>
      </c>
      <c r="O53" s="183">
        <f>+Paramunicipal!E50</f>
        <v>0</v>
      </c>
      <c r="P53" s="173">
        <f>+Paramunicipal!F50</f>
        <v>0</v>
      </c>
      <c r="Q53" s="160">
        <f>+Paramunicipal!G50</f>
        <v>0</v>
      </c>
      <c r="AA53" s="38">
        <v>3210</v>
      </c>
      <c r="AB53" s="39" t="s">
        <v>135</v>
      </c>
      <c r="AC53" s="194">
        <f t="shared" si="38"/>
        <v>0</v>
      </c>
      <c r="AD53" s="195">
        <f t="shared" si="39"/>
        <v>307382972.94201267</v>
      </c>
      <c r="AE53" s="194">
        <f t="shared" si="40"/>
        <v>467216829.67400432</v>
      </c>
      <c r="AF53" s="195">
        <f t="shared" si="41"/>
        <v>0</v>
      </c>
      <c r="AI53" s="26"/>
      <c r="AJ53" s="27"/>
      <c r="AK53" s="57" t="s">
        <v>173</v>
      </c>
      <c r="AL53" s="198">
        <v>0</v>
      </c>
      <c r="AM53" s="200">
        <v>0</v>
      </c>
    </row>
    <row r="54" spans="2:39" x14ac:dyDescent="0.25">
      <c r="H54" s="126">
        <f>IF(D32-H30-H50=0,"",D32-H30-H50)</f>
        <v>9.5367431640625E-6</v>
      </c>
      <c r="I54" s="126">
        <f t="shared" ref="I54" si="42">IF(E32-I30-I50=0,"",E32-I30-I50)</f>
        <v>-3.814697265625E-6</v>
      </c>
      <c r="J54" s="126">
        <f>IF(F32-J30-J50=0,"",F32-J30-J50)</f>
        <v>1.33514404296875E-5</v>
      </c>
      <c r="K54" s="79"/>
      <c r="L54" s="38">
        <v>5510</v>
      </c>
      <c r="M54" s="36" t="s">
        <v>76</v>
      </c>
      <c r="N54" s="21"/>
      <c r="O54" s="282">
        <f>SUM(O55:O60)</f>
        <v>856467954.48999977</v>
      </c>
      <c r="P54" s="283">
        <f>SUM(P55:P60)</f>
        <v>848219603.56000006</v>
      </c>
      <c r="Q54" s="158">
        <f>SUM(Q55:Q60)</f>
        <v>727435447.23000026</v>
      </c>
      <c r="AA54" s="38">
        <v>3220</v>
      </c>
      <c r="AB54" s="39" t="s">
        <v>136</v>
      </c>
      <c r="AC54" s="194">
        <f t="shared" si="38"/>
        <v>866887925.68400097</v>
      </c>
      <c r="AD54" s="195">
        <f t="shared" si="39"/>
        <v>0</v>
      </c>
      <c r="AE54" s="194">
        <f t="shared" si="40"/>
        <v>630117631.5899992</v>
      </c>
      <c r="AF54" s="195">
        <f t="shared" si="41"/>
        <v>0</v>
      </c>
      <c r="AI54" s="26"/>
      <c r="AJ54" s="27"/>
      <c r="AK54" s="57" t="s">
        <v>174</v>
      </c>
      <c r="AL54" s="198">
        <v>0</v>
      </c>
      <c r="AM54" s="200">
        <v>0</v>
      </c>
    </row>
    <row r="55" spans="2:39" x14ac:dyDescent="0.25">
      <c r="L55" s="38">
        <v>5520</v>
      </c>
      <c r="M55" s="49"/>
      <c r="N55" s="50" t="s">
        <v>77</v>
      </c>
      <c r="O55" s="183">
        <f>+Paramunicipal!E52</f>
        <v>819978419.55999982</v>
      </c>
      <c r="P55" s="173">
        <f>+Paramunicipal!F52</f>
        <v>825787088.75</v>
      </c>
      <c r="Q55" s="160">
        <f>+Paramunicipal!G52</f>
        <v>702964111.38000023</v>
      </c>
      <c r="AA55" s="38">
        <v>3230</v>
      </c>
      <c r="AB55" s="39" t="s">
        <v>137</v>
      </c>
      <c r="AC55" s="194">
        <f t="shared" si="38"/>
        <v>0</v>
      </c>
      <c r="AD55" s="195">
        <f t="shared" si="39"/>
        <v>0</v>
      </c>
      <c r="AE55" s="194">
        <f t="shared" si="40"/>
        <v>86961637.540000007</v>
      </c>
      <c r="AF55" s="195">
        <f t="shared" si="41"/>
        <v>0</v>
      </c>
      <c r="AI55" s="26"/>
      <c r="AJ55" s="27"/>
      <c r="AK55" s="57" t="s">
        <v>175</v>
      </c>
      <c r="AL55" s="198">
        <f>SUM(AC9:AC14)+SUM(AC17:AC18)+SUM(AC22:AC25)+SUM(AC29:AC36)+SUM(AC39:AC44)+SUM(AC49:AC50)+SUM(AC53:AC57)+SUM(AC60:AC61)-O61-O54-O66</f>
        <v>713349475.79199982</v>
      </c>
      <c r="AM55" s="200">
        <f>SUM(AE9:AE14)+SUM(AE17:AE18)+SUM(AE22:AE25)+SUM(AE29:AE36)+SUM(AE39:AE44)+SUM(AE49:AE50)+SUM(AE53:AE57)+SUM(AE60:AE61)-P61-P54-P66</f>
        <v>517550034.56600332</v>
      </c>
    </row>
    <row r="56" spans="2:39" x14ac:dyDescent="0.25">
      <c r="C56" s="335" t="s">
        <v>169</v>
      </c>
      <c r="D56" s="335"/>
      <c r="E56" s="335"/>
      <c r="F56" s="335"/>
      <c r="G56" s="335"/>
      <c r="H56" s="335"/>
      <c r="I56" s="335"/>
      <c r="L56" s="38">
        <v>5530</v>
      </c>
      <c r="M56" s="49"/>
      <c r="N56" s="50" t="s">
        <v>78</v>
      </c>
      <c r="O56" s="183">
        <f>+Paramunicipal!E53</f>
        <v>0</v>
      </c>
      <c r="P56" s="173">
        <f>+Paramunicipal!F53</f>
        <v>0</v>
      </c>
      <c r="Q56" s="160">
        <f>+Paramunicipal!G53</f>
        <v>0</v>
      </c>
      <c r="AA56" s="38">
        <v>3240</v>
      </c>
      <c r="AB56" s="39" t="s">
        <v>138</v>
      </c>
      <c r="AC56" s="194">
        <f t="shared" si="38"/>
        <v>206712725.21000004</v>
      </c>
      <c r="AD56" s="195">
        <f t="shared" si="39"/>
        <v>0</v>
      </c>
      <c r="AE56" s="194">
        <f t="shared" si="40"/>
        <v>3366488.8</v>
      </c>
      <c r="AF56" s="195">
        <f t="shared" si="41"/>
        <v>0</v>
      </c>
      <c r="AI56" s="26"/>
      <c r="AJ56" s="42" t="s">
        <v>161</v>
      </c>
      <c r="AK56" s="42"/>
      <c r="AL56" s="197">
        <f>+AL57+AL60</f>
        <v>816056809.52201271</v>
      </c>
      <c r="AM56" s="199">
        <f>+AM57+AM60</f>
        <v>428682502.41639948</v>
      </c>
    </row>
    <row r="57" spans="2:39" x14ac:dyDescent="0.25">
      <c r="C57" s="47"/>
      <c r="D57" s="47"/>
      <c r="E57" s="47"/>
      <c r="F57" s="47"/>
      <c r="G57" s="47"/>
      <c r="H57" s="47"/>
      <c r="I57" s="47"/>
      <c r="L57" s="38">
        <v>5540</v>
      </c>
      <c r="M57" s="49"/>
      <c r="N57" s="50" t="s">
        <v>79</v>
      </c>
      <c r="O57" s="183">
        <f>+Paramunicipal!E54</f>
        <v>26711774.759999998</v>
      </c>
      <c r="P57" s="173">
        <f>+Paramunicipal!F54</f>
        <v>17096693.940000001</v>
      </c>
      <c r="Q57" s="160">
        <f>+Paramunicipal!G54</f>
        <v>16785738.109999999</v>
      </c>
      <c r="AA57" s="38">
        <v>3250</v>
      </c>
      <c r="AB57" s="39" t="s">
        <v>139</v>
      </c>
      <c r="AC57" s="194">
        <f t="shared" si="38"/>
        <v>247885.39999999851</v>
      </c>
      <c r="AD57" s="195">
        <f t="shared" si="39"/>
        <v>0</v>
      </c>
      <c r="AE57" s="194">
        <f t="shared" si="40"/>
        <v>4304158.8600000031</v>
      </c>
      <c r="AF57" s="195">
        <f t="shared" si="41"/>
        <v>0</v>
      </c>
      <c r="AI57" s="26"/>
      <c r="AJ57" s="27"/>
      <c r="AK57" s="57" t="s">
        <v>176</v>
      </c>
      <c r="AL57" s="198">
        <f>SUM(AL58:AL59)</f>
        <v>0</v>
      </c>
      <c r="AM57" s="200">
        <f>SUM(AM58:AM59)</f>
        <v>0</v>
      </c>
    </row>
    <row r="58" spans="2:39" x14ac:dyDescent="0.25">
      <c r="L58" s="38">
        <v>5550</v>
      </c>
      <c r="M58" s="49"/>
      <c r="N58" s="50" t="s">
        <v>80</v>
      </c>
      <c r="O58" s="183">
        <f>+Paramunicipal!E55</f>
        <v>0</v>
      </c>
      <c r="P58" s="173">
        <f>+Paramunicipal!F55</f>
        <v>0</v>
      </c>
      <c r="Q58" s="160">
        <f>+Paramunicipal!G55</f>
        <v>0</v>
      </c>
      <c r="AA58" s="38"/>
      <c r="AB58" s="39"/>
      <c r="AC58" s="194"/>
      <c r="AD58" s="195"/>
      <c r="AE58" s="194"/>
      <c r="AF58" s="195"/>
      <c r="AI58" s="26"/>
      <c r="AJ58" s="27"/>
      <c r="AK58" s="57" t="s">
        <v>173</v>
      </c>
      <c r="AL58" s="198">
        <v>0</v>
      </c>
      <c r="AM58" s="200">
        <v>0</v>
      </c>
    </row>
    <row r="59" spans="2:39" x14ac:dyDescent="0.25">
      <c r="L59" s="38">
        <v>5590</v>
      </c>
      <c r="M59" s="49"/>
      <c r="N59" s="50" t="s">
        <v>81</v>
      </c>
      <c r="O59" s="183">
        <f>+Paramunicipal!E56</f>
        <v>0</v>
      </c>
      <c r="P59" s="173">
        <f>+Paramunicipal!F56</f>
        <v>0</v>
      </c>
      <c r="Q59" s="160">
        <f>+Paramunicipal!G56</f>
        <v>0</v>
      </c>
      <c r="AA59" s="6">
        <v>3300</v>
      </c>
      <c r="AB59" s="40" t="s">
        <v>177</v>
      </c>
      <c r="AC59" s="205">
        <f>IF(H46&gt;I46,H46-I46,0)</f>
        <v>0</v>
      </c>
      <c r="AD59" s="206">
        <f>IF(I46&gt;H46,I46-H46,0)</f>
        <v>0</v>
      </c>
      <c r="AE59" s="205">
        <f>IF(I46&gt;J46,I46-J46,0)</f>
        <v>0</v>
      </c>
      <c r="AF59" s="206">
        <f>IF(J46&gt;I46,J46-I46,0)</f>
        <v>0</v>
      </c>
      <c r="AI59" s="26"/>
      <c r="AJ59" s="27"/>
      <c r="AK59" s="57" t="s">
        <v>174</v>
      </c>
      <c r="AL59" s="198">
        <v>0</v>
      </c>
      <c r="AM59" s="200">
        <v>0</v>
      </c>
    </row>
    <row r="60" spans="2:39" x14ac:dyDescent="0.25">
      <c r="L60" s="6">
        <v>5600</v>
      </c>
      <c r="M60" s="49"/>
      <c r="N60" s="50" t="s">
        <v>82</v>
      </c>
      <c r="O60" s="183">
        <f>+Paramunicipal!E57</f>
        <v>9777760.1699999999</v>
      </c>
      <c r="P60" s="173">
        <f>+Paramunicipal!F57</f>
        <v>5335820.87</v>
      </c>
      <c r="Q60" s="160">
        <f>+Paramunicipal!G57</f>
        <v>7685597.7400000002</v>
      </c>
      <c r="AA60" s="38">
        <v>3310</v>
      </c>
      <c r="AB60" s="39" t="s">
        <v>141</v>
      </c>
      <c r="AC60" s="194">
        <f>IF(H47&gt;I47,H47-I47,0)</f>
        <v>0</v>
      </c>
      <c r="AD60" s="195">
        <f>IF(I47&gt;H47,I47-H47,0)</f>
        <v>0</v>
      </c>
      <c r="AE60" s="194">
        <f>IF(I47&gt;J47,I47-J47,0)</f>
        <v>0</v>
      </c>
      <c r="AF60" s="195">
        <f>IF(J47&gt;I47,J47-I47,0)</f>
        <v>0</v>
      </c>
      <c r="AI60" s="26"/>
      <c r="AJ60" s="27"/>
      <c r="AK60" s="57" t="s">
        <v>175</v>
      </c>
      <c r="AL60" s="198">
        <f>SUM(AD9:AD14)+SUM(AD17:AD18)+SUM(AD22:AD25)+SUM(AD29:AD36)+SUM(AD39:AD44)+SUM(AD49:AD50)+SUM(AD53:AD57)+SUM(AD60:AD61)</f>
        <v>816056809.52201271</v>
      </c>
      <c r="AM60" s="200">
        <f>SUM(AF9:AF14)+SUM(AF17:AF18)+SUM(AF22:AF25)+SUM(AF29:AF36)+SUM(AF39:AF44)+SUM(AF49:AF50)+SUM(AF53:AF57)+SUM(AF60:AF61)</f>
        <v>428682502.41639948</v>
      </c>
    </row>
    <row r="61" spans="2:39" x14ac:dyDescent="0.25">
      <c r="L61" s="38">
        <v>5610</v>
      </c>
      <c r="M61" s="36" t="s">
        <v>83</v>
      </c>
      <c r="N61" s="21"/>
      <c r="O61" s="282">
        <f>SUM(O62)</f>
        <v>22738919.879999999</v>
      </c>
      <c r="P61" s="283">
        <f>SUM(P62)</f>
        <v>23233939.609999999</v>
      </c>
      <c r="Q61" s="158">
        <f>SUM(Q62)</f>
        <v>19759061.400000002</v>
      </c>
      <c r="AA61" s="38">
        <v>3320</v>
      </c>
      <c r="AB61" s="82" t="s">
        <v>142</v>
      </c>
      <c r="AC61" s="209">
        <f>IF(H48&gt;I48,H48-I48,0)</f>
        <v>0</v>
      </c>
      <c r="AD61" s="210">
        <f>IF(I48&gt;H48,I48-H48,0)</f>
        <v>0</v>
      </c>
      <c r="AE61" s="209">
        <f>IF(I48&gt;J48,I48-J48,0)</f>
        <v>0</v>
      </c>
      <c r="AF61" s="210">
        <f>IF(J48&gt;I48,J48-I48,0)</f>
        <v>0</v>
      </c>
      <c r="AI61" s="40" t="s">
        <v>178</v>
      </c>
      <c r="AJ61" s="27"/>
      <c r="AK61" s="68"/>
      <c r="AL61" s="215">
        <f>+AL51-AL56</f>
        <v>-102707333.73001289</v>
      </c>
      <c r="AM61" s="216">
        <f>+AM51-AM56</f>
        <v>88867532.149603844</v>
      </c>
    </row>
    <row r="62" spans="2:39" x14ac:dyDescent="0.25">
      <c r="L62" s="38"/>
      <c r="M62" s="49"/>
      <c r="N62" s="50" t="s">
        <v>84</v>
      </c>
      <c r="O62" s="183">
        <f>+Paramunicipal!E59</f>
        <v>22738919.879999999</v>
      </c>
      <c r="P62" s="173">
        <f>+Paramunicipal!F59</f>
        <v>23233939.609999999</v>
      </c>
      <c r="Q62" s="160">
        <f>+Paramunicipal!G59</f>
        <v>19759061.400000002</v>
      </c>
      <c r="AC62" s="83">
        <f>+AC6+AC27+AC46-AD6-AD27-AD46</f>
        <v>-1.3589859008789063E-5</v>
      </c>
      <c r="AD62" s="83">
        <f>+AC7+AC16+AC28+AC38+AC47+AC52+AC59-AD7-AD16-AD28-AD38-AD47-AD52-AD59</f>
        <v>-1.4066696166992188E-5</v>
      </c>
      <c r="AE62" s="83">
        <f>+AE6+AE27+AE46-AF6-AF27-AF46</f>
        <v>1.5974044799804688E-5</v>
      </c>
      <c r="AF62" s="83">
        <f>+AE7+AE16+AE28+AE38+AE47+AE52+AE59-AF7-AF16-AF28-AF38-AF47-AF52-AF59</f>
        <v>1.3232231140136719E-5</v>
      </c>
      <c r="AI62" s="25"/>
      <c r="AJ62" s="27"/>
      <c r="AK62" s="68"/>
      <c r="AL62" s="215"/>
      <c r="AM62" s="216"/>
    </row>
    <row r="63" spans="2:39" x14ac:dyDescent="0.25">
      <c r="L63" s="38"/>
      <c r="M63" s="80"/>
      <c r="N63" s="81"/>
      <c r="O63" s="286"/>
      <c r="P63" s="287"/>
      <c r="Q63" s="164"/>
      <c r="AB63" s="336" t="s">
        <v>169</v>
      </c>
      <c r="AC63" s="336"/>
      <c r="AD63" s="336"/>
      <c r="AE63" s="47"/>
      <c r="AF63" s="47"/>
      <c r="AI63" s="40" t="s">
        <v>179</v>
      </c>
      <c r="AJ63" s="27"/>
      <c r="AK63" s="68"/>
      <c r="AL63" s="211">
        <f>+AL37+AL48+AL61</f>
        <v>-339910856.93801498</v>
      </c>
      <c r="AM63" s="212">
        <f>+AM37+AM48+AM61</f>
        <v>570062683.93361187</v>
      </c>
    </row>
    <row r="64" spans="2:39" ht="14.45" customHeight="1" x14ac:dyDescent="0.25">
      <c r="L64" s="38"/>
      <c r="M64" s="58" t="s">
        <v>85</v>
      </c>
      <c r="N64" s="59"/>
      <c r="O64" s="284">
        <f>+O30+O34+O44+O48+O54+O61</f>
        <v>4433089035.3679991</v>
      </c>
      <c r="P64" s="285">
        <f>+P30+P34+P44+P48+P54+P61</f>
        <v>3942920209.1459994</v>
      </c>
      <c r="Q64" s="162">
        <f>+Q30+Q34+Q44+Q48+Q54+Q61</f>
        <v>3445325628.9699998</v>
      </c>
      <c r="AB64" s="47"/>
      <c r="AC64" s="47"/>
      <c r="AD64" s="47"/>
      <c r="AE64" s="47"/>
      <c r="AF64" s="47"/>
      <c r="AG64" s="47"/>
      <c r="AI64" s="25"/>
      <c r="AJ64" s="27"/>
      <c r="AK64" s="68"/>
      <c r="AL64" s="197"/>
      <c r="AM64" s="199"/>
    </row>
    <row r="65" spans="12:39" x14ac:dyDescent="0.25">
      <c r="L65" s="6">
        <v>3210</v>
      </c>
      <c r="M65" s="80"/>
      <c r="N65" s="59"/>
      <c r="O65" s="286"/>
      <c r="P65" s="287"/>
      <c r="Q65" s="164"/>
      <c r="AG65" s="47"/>
      <c r="AI65" s="40" t="s">
        <v>180</v>
      </c>
      <c r="AJ65" s="27"/>
      <c r="AK65" s="68"/>
      <c r="AL65" s="217">
        <f>+E9</f>
        <v>3000039804.3907995</v>
      </c>
      <c r="AM65" s="218">
        <f>+F9</f>
        <v>2429977120.4571996</v>
      </c>
    </row>
    <row r="66" spans="12:39" x14ac:dyDescent="0.25">
      <c r="M66" s="20" t="s">
        <v>86</v>
      </c>
      <c r="N66" s="21"/>
      <c r="O66" s="282">
        <f>+O27-O64</f>
        <v>770298777.13200092</v>
      </c>
      <c r="P66" s="283">
        <f>+P27-P64</f>
        <v>1077681750.0740008</v>
      </c>
      <c r="Q66" s="158">
        <f>+Q27-Q64</f>
        <v>610464920.39999962</v>
      </c>
      <c r="AI66" s="40" t="s">
        <v>181</v>
      </c>
      <c r="AJ66" s="27"/>
      <c r="AK66" s="68"/>
      <c r="AL66" s="217">
        <f>+D9</f>
        <v>2660128947.4527998</v>
      </c>
      <c r="AM66" s="218">
        <f>+E9</f>
        <v>3000039804.3907995</v>
      </c>
    </row>
    <row r="67" spans="12:39" x14ac:dyDescent="0.25">
      <c r="M67" s="20"/>
      <c r="N67" s="21"/>
      <c r="O67" s="144"/>
      <c r="P67" s="145"/>
      <c r="Q67" s="48"/>
      <c r="AI67" s="87"/>
      <c r="AJ67" s="88"/>
      <c r="AK67" s="89"/>
      <c r="AL67" s="90"/>
      <c r="AM67" s="91"/>
    </row>
    <row r="68" spans="12:39" x14ac:dyDescent="0.25">
      <c r="M68" s="74"/>
      <c r="N68" s="84"/>
      <c r="O68" s="146"/>
      <c r="P68" s="147"/>
      <c r="Q68" s="86"/>
      <c r="AL68" s="123">
        <f>+AL66-AL65-AL63</f>
        <v>1.52587890625E-5</v>
      </c>
      <c r="AM68" s="123">
        <f>+AM66-AM65-AM63</f>
        <v>-1.1920928955078125E-5</v>
      </c>
    </row>
    <row r="69" spans="12:39" x14ac:dyDescent="0.25">
      <c r="O69" s="127">
        <f>+H40-O66</f>
        <v>-9.4175338745117188E-6</v>
      </c>
      <c r="P69" s="127">
        <f t="shared" ref="P69:Q69" si="43">+I40-P66</f>
        <v>3.337860107421875E-6</v>
      </c>
      <c r="Q69" s="127">
        <f t="shared" si="43"/>
        <v>0</v>
      </c>
    </row>
    <row r="70" spans="12:39" x14ac:dyDescent="0.25">
      <c r="AI70" s="336" t="s">
        <v>169</v>
      </c>
      <c r="AJ70" s="336"/>
      <c r="AK70" s="336"/>
      <c r="AL70" s="336"/>
      <c r="AM70" s="336"/>
    </row>
    <row r="71" spans="12:39" x14ac:dyDescent="0.25">
      <c r="M71" s="336" t="s">
        <v>169</v>
      </c>
      <c r="N71" s="336"/>
      <c r="O71" s="336"/>
      <c r="P71" s="336"/>
      <c r="Q71" s="47"/>
      <c r="R71" s="47"/>
      <c r="AI71" s="336"/>
      <c r="AJ71" s="336"/>
      <c r="AK71" s="336"/>
      <c r="AL71" s="336"/>
      <c r="AM71" s="336"/>
    </row>
    <row r="72" spans="12:39" x14ac:dyDescent="0.25">
      <c r="M72" s="336"/>
      <c r="N72" s="336"/>
      <c r="O72" s="336"/>
      <c r="P72" s="336"/>
      <c r="Q72" s="47"/>
      <c r="R72" s="47"/>
    </row>
  </sheetData>
  <mergeCells count="26">
    <mergeCell ref="C3:I3"/>
    <mergeCell ref="M3:P3"/>
    <mergeCell ref="T3:Y3"/>
    <mergeCell ref="AB3:AD3"/>
    <mergeCell ref="AI3:AM3"/>
    <mergeCell ref="C2:I2"/>
    <mergeCell ref="M2:P2"/>
    <mergeCell ref="T2:Y2"/>
    <mergeCell ref="AB2:AD2"/>
    <mergeCell ref="AI2:AM2"/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AE5:AF5"/>
  </mergeCells>
  <pageMargins left="0.7" right="0.7" top="0.75" bottom="0.75" header="0.3" footer="0.3"/>
  <ignoredErrors>
    <ignoredError sqref="O8:Q8 U7:Y8 AC6:AD8 AI2:AM4 AB2:AD4 C2:P5 T2:Y4 O63:P69 AL57:AM68 AL40:AM56 AL9:AM37 AC62 AC40:AD61 AC9:AD39 U41:Y43 U9:Y39 O61:P61 O9:P17 H40:I54 H9:I39 C55:AB60 C9:G39 J18:T18 C40:G54 J40:AB40 J9:N17 Q9:T11 C70:AM72 C61:N61 Q61:AB61 Z18:AB39 Z9:AB17 J44:AB54 J42:T43 Z41:AB43 AE38:AM39 AE9:AK17 AE57:AK60 AE40:AK40 AE61:AK61 AE44:AK54 AE41:AK43 C62:AB62 AF62:AK62 AE18:AK37 AE55:AK56 C63:N68 C69:N69 Q69:AM69 Q63:AK68 AE6:AF7 AE8:AF8 Q13:T17 Q12:S12 J24:T24 J23:S23 J26:T29 J25:S25 J31:T36 J30:S30 J38:T39 J37:S37 J41:S41 J20:T22 J19:S19" unlockedFormula="1"/>
    <ignoredError sqref="AD62:AE62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CI148"/>
  <sheetViews>
    <sheetView showGridLines="0" topLeftCell="A3" zoomScaleNormal="100" workbookViewId="0">
      <selection activeCell="B1" sqref="B1:G1"/>
    </sheetView>
  </sheetViews>
  <sheetFormatPr baseColWidth="10" defaultColWidth="11.42578125" defaultRowHeight="11.25" x14ac:dyDescent="0.2"/>
  <cols>
    <col min="1" max="1" width="2" style="92" customWidth="1"/>
    <col min="2" max="2" width="4.5703125" style="92" customWidth="1"/>
    <col min="3" max="3" width="2.42578125" style="92" customWidth="1"/>
    <col min="4" max="4" width="45.5703125" style="92" customWidth="1"/>
    <col min="5" max="6" width="17.42578125" style="92" bestFit="1" customWidth="1"/>
    <col min="7" max="7" width="17.7109375" style="92" bestFit="1" customWidth="1"/>
    <col min="8" max="8" width="2.28515625" style="92" customWidth="1"/>
    <col min="9" max="9" width="15.28515625" style="154" bestFit="1" customWidth="1"/>
    <col min="10" max="11" width="14.85546875" style="154" bestFit="1" customWidth="1"/>
    <col min="12" max="12" width="1.42578125" style="92" customWidth="1"/>
    <col min="13" max="13" width="15.28515625" style="92" bestFit="1" customWidth="1"/>
    <col min="14" max="14" width="14.85546875" style="154" bestFit="1" customWidth="1"/>
    <col min="15" max="15" width="14.5703125" style="154" bestFit="1" customWidth="1"/>
    <col min="16" max="16" width="2.140625" style="92" customWidth="1"/>
    <col min="17" max="19" width="12.7109375" style="92" bestFit="1" customWidth="1"/>
    <col min="20" max="20" width="1.42578125" style="92" customWidth="1"/>
    <col min="21" max="23" width="9.7109375" style="92" bestFit="1" customWidth="1"/>
    <col min="24" max="24" width="1.28515625" style="92" customWidth="1"/>
    <col min="25" max="25" width="9.7109375" style="92" bestFit="1" customWidth="1"/>
    <col min="26" max="26" width="10.5703125" style="92" customWidth="1"/>
    <col min="27" max="27" width="10.5703125" style="92" bestFit="1" customWidth="1"/>
    <col min="28" max="28" width="2.140625" style="92" customWidth="1"/>
    <col min="29" max="29" width="8.85546875" style="92" bestFit="1" customWidth="1"/>
    <col min="30" max="31" width="8.5703125" style="92" bestFit="1" customWidth="1"/>
    <col min="32" max="32" width="1.7109375" style="92" customWidth="1"/>
    <col min="33" max="33" width="10.5703125" style="92" bestFit="1" customWidth="1"/>
    <col min="34" max="34" width="10.5703125" style="92" customWidth="1"/>
    <col min="35" max="35" width="10.5703125" style="92" bestFit="1" customWidth="1"/>
    <col min="36" max="36" width="2" style="92" customWidth="1"/>
    <col min="37" max="37" width="10.5703125" style="92" customWidth="1"/>
    <col min="38" max="39" width="9.7109375" style="92" bestFit="1" customWidth="1"/>
    <col min="40" max="40" width="1.7109375" style="92" customWidth="1"/>
    <col min="41" max="41" width="9.7109375" style="92" bestFit="1" customWidth="1"/>
    <col min="42" max="42" width="9.28515625" style="92" bestFit="1" customWidth="1"/>
    <col min="43" max="43" width="8.85546875" style="92" bestFit="1" customWidth="1"/>
    <col min="44" max="44" width="2.28515625" style="92" customWidth="1"/>
    <col min="45" max="45" width="10.5703125" style="92" bestFit="1" customWidth="1"/>
    <col min="46" max="47" width="10.5703125" style="92" customWidth="1"/>
    <col min="48" max="48" width="1.7109375" style="92" customWidth="1"/>
    <col min="49" max="51" width="9.7109375" style="92" bestFit="1" customWidth="1"/>
    <col min="52" max="52" width="2.28515625" style="92" customWidth="1"/>
    <col min="53" max="55" width="9.7109375" style="92" bestFit="1" customWidth="1"/>
    <col min="56" max="56" width="1.7109375" style="92" customWidth="1"/>
    <col min="57" max="58" width="10.5703125" style="92" customWidth="1"/>
    <col min="59" max="59" width="10.7109375" style="92" customWidth="1"/>
    <col min="60" max="60" width="1.85546875" style="92" customWidth="1"/>
    <col min="61" max="63" width="10.5703125" style="92" customWidth="1"/>
    <col min="64" max="64" width="1.5703125" style="168" customWidth="1"/>
    <col min="65" max="65" width="4.28515625" style="168" bestFit="1" customWidth="1"/>
    <col min="66" max="66" width="10.7109375" style="92" bestFit="1" customWidth="1"/>
    <col min="67" max="67" width="10.5703125" style="92" bestFit="1" customWidth="1"/>
    <col min="68" max="68" width="1.7109375" style="92" customWidth="1"/>
    <col min="69" max="71" width="10.5703125" style="92" bestFit="1" customWidth="1"/>
    <col min="72" max="72" width="2" style="92" customWidth="1"/>
    <col min="73" max="75" width="10.5703125" style="92" customWidth="1"/>
    <col min="76" max="76" width="1.42578125" style="92" customWidth="1"/>
    <col min="77" max="79" width="9.7109375" style="92" bestFit="1" customWidth="1"/>
    <col min="80" max="80" width="1.85546875" style="92" customWidth="1"/>
    <col min="81" max="83" width="9.7109375" style="92" bestFit="1" customWidth="1"/>
    <col min="84" max="84" width="1.85546875" style="92" customWidth="1"/>
    <col min="85" max="85" width="10" style="92" customWidth="1"/>
    <col min="86" max="86" width="7.85546875" style="92" customWidth="1"/>
    <col min="87" max="87" width="6.7109375" style="92" customWidth="1"/>
    <col min="88" max="16384" width="11.42578125" style="92"/>
  </cols>
  <sheetData>
    <row r="1" spans="2:87" ht="14.45" customHeight="1" x14ac:dyDescent="0.2">
      <c r="B1" s="329" t="s">
        <v>19</v>
      </c>
      <c r="C1" s="330"/>
      <c r="D1" s="330"/>
      <c r="E1" s="330"/>
      <c r="F1" s="330"/>
      <c r="G1" s="331"/>
    </row>
    <row r="2" spans="2:87" ht="14.45" customHeight="1" x14ac:dyDescent="0.2">
      <c r="B2" s="329" t="s">
        <v>217</v>
      </c>
      <c r="C2" s="330"/>
      <c r="D2" s="330"/>
      <c r="E2" s="330"/>
      <c r="F2" s="330"/>
      <c r="G2" s="331"/>
    </row>
    <row r="3" spans="2:87" s="167" customFormat="1" ht="30.6" customHeight="1" x14ac:dyDescent="0.25">
      <c r="B3" s="357" t="s">
        <v>21</v>
      </c>
      <c r="C3" s="358"/>
      <c r="D3" s="358"/>
      <c r="E3" s="358"/>
      <c r="F3" s="358"/>
      <c r="G3" s="359"/>
      <c r="I3" s="360" t="s">
        <v>22</v>
      </c>
      <c r="J3" s="361"/>
      <c r="K3" s="362"/>
      <c r="M3" s="360" t="s">
        <v>189</v>
      </c>
      <c r="N3" s="361"/>
      <c r="O3" s="362"/>
      <c r="Q3" s="360" t="s">
        <v>190</v>
      </c>
      <c r="R3" s="361"/>
      <c r="S3" s="362"/>
      <c r="U3" s="360" t="s">
        <v>191</v>
      </c>
      <c r="V3" s="361"/>
      <c r="W3" s="362"/>
      <c r="Y3" s="360" t="s">
        <v>192</v>
      </c>
      <c r="Z3" s="361"/>
      <c r="AA3" s="362"/>
      <c r="AC3" s="360" t="s">
        <v>193</v>
      </c>
      <c r="AD3" s="361"/>
      <c r="AE3" s="362"/>
      <c r="AG3" s="360" t="s">
        <v>194</v>
      </c>
      <c r="AH3" s="361"/>
      <c r="AI3" s="362"/>
      <c r="AK3" s="360" t="s">
        <v>195</v>
      </c>
      <c r="AL3" s="361"/>
      <c r="AM3" s="362"/>
      <c r="AO3" s="360" t="s">
        <v>196</v>
      </c>
      <c r="AP3" s="361"/>
      <c r="AQ3" s="362"/>
      <c r="AS3" s="360" t="s">
        <v>197</v>
      </c>
      <c r="AT3" s="361"/>
      <c r="AU3" s="362"/>
      <c r="AW3" s="360" t="s">
        <v>198</v>
      </c>
      <c r="AX3" s="361"/>
      <c r="AY3" s="362"/>
      <c r="BA3" s="360" t="s">
        <v>199</v>
      </c>
      <c r="BB3" s="361"/>
      <c r="BC3" s="362"/>
      <c r="BE3" s="360" t="s">
        <v>200</v>
      </c>
      <c r="BF3" s="361"/>
      <c r="BG3" s="362"/>
      <c r="BI3" s="360" t="s">
        <v>201</v>
      </c>
      <c r="BJ3" s="361"/>
      <c r="BK3" s="362"/>
      <c r="BM3" s="360" t="s">
        <v>202</v>
      </c>
      <c r="BN3" s="361"/>
      <c r="BO3" s="362"/>
      <c r="BQ3" s="360" t="s">
        <v>203</v>
      </c>
      <c r="BR3" s="361"/>
      <c r="BS3" s="362"/>
      <c r="BU3" s="360" t="s">
        <v>204</v>
      </c>
      <c r="BV3" s="361"/>
      <c r="BW3" s="362"/>
      <c r="BY3" s="360" t="s">
        <v>205</v>
      </c>
      <c r="BZ3" s="361"/>
      <c r="CA3" s="362"/>
      <c r="CC3" s="363" t="s">
        <v>208</v>
      </c>
      <c r="CD3" s="364"/>
      <c r="CE3" s="364"/>
      <c r="CG3" s="363" t="s">
        <v>206</v>
      </c>
      <c r="CH3" s="364"/>
      <c r="CI3" s="364"/>
    </row>
    <row r="4" spans="2:87" x14ac:dyDescent="0.2">
      <c r="B4" s="93"/>
      <c r="C4" s="10"/>
      <c r="D4" s="11"/>
      <c r="E4" s="102">
        <v>2024</v>
      </c>
      <c r="F4" s="7">
        <v>2023</v>
      </c>
      <c r="G4" s="7">
        <v>2022</v>
      </c>
      <c r="I4" s="102">
        <v>2024</v>
      </c>
      <c r="J4" s="7">
        <v>2023</v>
      </c>
      <c r="K4" s="7">
        <v>2022</v>
      </c>
      <c r="M4" s="102">
        <v>2024</v>
      </c>
      <c r="N4" s="7">
        <v>2023</v>
      </c>
      <c r="O4" s="7">
        <v>2022</v>
      </c>
      <c r="Q4" s="102">
        <v>2024</v>
      </c>
      <c r="R4" s="7">
        <v>2023</v>
      </c>
      <c r="S4" s="7">
        <v>2022</v>
      </c>
      <c r="U4" s="102">
        <v>2024</v>
      </c>
      <c r="V4" s="7">
        <v>2023</v>
      </c>
      <c r="W4" s="7">
        <v>2022</v>
      </c>
      <c r="Y4" s="102">
        <v>2024</v>
      </c>
      <c r="Z4" s="7">
        <v>2023</v>
      </c>
      <c r="AA4" s="7">
        <v>2022</v>
      </c>
      <c r="AC4" s="102">
        <v>2024</v>
      </c>
      <c r="AD4" s="7">
        <v>2023</v>
      </c>
      <c r="AE4" s="7">
        <v>2022</v>
      </c>
      <c r="AG4" s="102">
        <v>2024</v>
      </c>
      <c r="AH4" s="7">
        <v>2023</v>
      </c>
      <c r="AI4" s="7">
        <v>2022</v>
      </c>
      <c r="AK4" s="102">
        <v>2024</v>
      </c>
      <c r="AL4" s="7">
        <v>2023</v>
      </c>
      <c r="AM4" s="7">
        <v>2022</v>
      </c>
      <c r="AO4" s="102">
        <v>2024</v>
      </c>
      <c r="AP4" s="7">
        <v>2023</v>
      </c>
      <c r="AQ4" s="7">
        <v>2022</v>
      </c>
      <c r="AS4" s="102">
        <v>2024</v>
      </c>
      <c r="AT4" s="7">
        <v>2023</v>
      </c>
      <c r="AU4" s="7">
        <v>2022</v>
      </c>
      <c r="AW4" s="102">
        <v>2024</v>
      </c>
      <c r="AX4" s="7">
        <v>2023</v>
      </c>
      <c r="AY4" s="7">
        <v>2022</v>
      </c>
      <c r="BA4" s="102">
        <v>2024</v>
      </c>
      <c r="BB4" s="7">
        <v>2023</v>
      </c>
      <c r="BC4" s="7">
        <v>2022</v>
      </c>
      <c r="BE4" s="102">
        <v>2024</v>
      </c>
      <c r="BF4" s="7">
        <v>2023</v>
      </c>
      <c r="BG4" s="7">
        <v>2022</v>
      </c>
      <c r="BI4" s="102">
        <v>2024</v>
      </c>
      <c r="BJ4" s="7">
        <v>2023</v>
      </c>
      <c r="BK4" s="7">
        <v>2022</v>
      </c>
      <c r="BM4" s="102">
        <v>2024</v>
      </c>
      <c r="BN4" s="7">
        <v>2023</v>
      </c>
      <c r="BO4" s="7">
        <v>2022</v>
      </c>
      <c r="BQ4" s="102">
        <v>2024</v>
      </c>
      <c r="BR4" s="7">
        <v>2023</v>
      </c>
      <c r="BS4" s="7">
        <v>2022</v>
      </c>
      <c r="BU4" s="102">
        <v>2024</v>
      </c>
      <c r="BV4" s="7">
        <v>2023</v>
      </c>
      <c r="BW4" s="7">
        <v>2022</v>
      </c>
      <c r="BY4" s="102">
        <v>2024</v>
      </c>
      <c r="BZ4" s="7">
        <v>2023</v>
      </c>
      <c r="CA4" s="7">
        <v>2022</v>
      </c>
      <c r="CC4" s="102">
        <v>2024</v>
      </c>
      <c r="CD4" s="7">
        <v>2023</v>
      </c>
      <c r="CE4" s="7">
        <v>2022</v>
      </c>
      <c r="CG4" s="102">
        <v>2024</v>
      </c>
      <c r="CH4" s="7">
        <v>2023</v>
      </c>
      <c r="CI4" s="7">
        <v>2022</v>
      </c>
    </row>
    <row r="5" spans="2:87" x14ac:dyDescent="0.2">
      <c r="B5" s="94"/>
      <c r="C5" s="20" t="s">
        <v>32</v>
      </c>
      <c r="D5" s="21"/>
      <c r="E5" s="103"/>
      <c r="F5" s="23"/>
      <c r="G5" s="23"/>
      <c r="I5" s="155"/>
      <c r="J5" s="156"/>
      <c r="K5" s="156"/>
      <c r="M5" s="103"/>
      <c r="N5" s="156"/>
      <c r="O5" s="156"/>
      <c r="Q5" s="103"/>
      <c r="R5" s="23"/>
      <c r="S5" s="23"/>
      <c r="U5" s="103"/>
      <c r="V5" s="23"/>
      <c r="W5" s="23"/>
      <c r="Y5" s="103"/>
      <c r="Z5" s="23"/>
      <c r="AA5" s="23"/>
      <c r="AC5" s="103"/>
      <c r="AD5" s="23"/>
      <c r="AE5" s="23"/>
      <c r="AG5" s="103"/>
      <c r="AH5" s="23"/>
      <c r="AI5" s="23"/>
      <c r="AK5" s="103"/>
      <c r="AL5" s="23"/>
      <c r="AM5" s="23"/>
      <c r="AO5" s="103"/>
      <c r="AP5" s="23"/>
      <c r="AQ5" s="23"/>
      <c r="AS5" s="103"/>
      <c r="AT5" s="23"/>
      <c r="AU5" s="23"/>
      <c r="AW5" s="103"/>
      <c r="AX5" s="23"/>
      <c r="AY5" s="23"/>
      <c r="BA5" s="103"/>
      <c r="BB5" s="23"/>
      <c r="BC5" s="23"/>
      <c r="BE5" s="103"/>
      <c r="BF5" s="23"/>
      <c r="BG5" s="23"/>
      <c r="BI5" s="103"/>
      <c r="BJ5" s="23"/>
      <c r="BK5" s="23"/>
      <c r="BM5" s="103"/>
      <c r="BN5" s="23"/>
      <c r="BO5" s="23"/>
      <c r="BQ5" s="103"/>
      <c r="BR5" s="23"/>
      <c r="BS5" s="23"/>
      <c r="BU5" s="103"/>
      <c r="BV5" s="23"/>
      <c r="BW5" s="23"/>
      <c r="BY5" s="103"/>
      <c r="BZ5" s="23"/>
      <c r="CA5" s="23"/>
      <c r="CC5" s="103"/>
      <c r="CD5" s="23"/>
      <c r="CE5" s="23"/>
      <c r="CG5" s="103"/>
      <c r="CH5" s="23"/>
      <c r="CI5" s="23"/>
    </row>
    <row r="6" spans="2:87" x14ac:dyDescent="0.2">
      <c r="B6" s="94">
        <v>4100</v>
      </c>
      <c r="C6" s="36" t="s">
        <v>33</v>
      </c>
      <c r="D6" s="37"/>
      <c r="E6" s="157">
        <f>SUM(E7:E13)</f>
        <v>3422866790.2400002</v>
      </c>
      <c r="F6" s="158">
        <f>SUM(F7:F13)</f>
        <v>3297136068.4300003</v>
      </c>
      <c r="G6" s="158">
        <f>SUM(G7:G13)</f>
        <v>3028921023.9399996</v>
      </c>
      <c r="I6" s="157">
        <f>SUM(I7:I13)</f>
        <v>18349202.52</v>
      </c>
      <c r="J6" s="158">
        <f>SUM(J7:J13)</f>
        <v>16161066.460000001</v>
      </c>
      <c r="K6" s="158">
        <f>SUM(K7:K13)</f>
        <v>16125677.279999999</v>
      </c>
      <c r="L6" s="154"/>
      <c r="M6" s="157">
        <f>SUM(M7:M13)</f>
        <v>81200388.540000007</v>
      </c>
      <c r="N6" s="158">
        <f>SUM(N7:N13)</f>
        <v>80392767.510000005</v>
      </c>
      <c r="O6" s="158">
        <f>SUM(O7:O13)</f>
        <v>65235764.670000002</v>
      </c>
      <c r="P6" s="154"/>
      <c r="Q6" s="157">
        <f>SUM(Q7:Q13)</f>
        <v>2822556397.02</v>
      </c>
      <c r="R6" s="158">
        <f>SUM(R7:R13)</f>
        <v>2765791677.1500001</v>
      </c>
      <c r="S6" s="158">
        <f>SUM(S7:S13)</f>
        <v>2564966531.9099998</v>
      </c>
      <c r="T6" s="154"/>
      <c r="U6" s="157">
        <f>SUM(U7:U13)</f>
        <v>0</v>
      </c>
      <c r="V6" s="158">
        <f>SUM(V7:V13)</f>
        <v>0</v>
      </c>
      <c r="W6" s="158">
        <f>SUM(W7:W13)</f>
        <v>0</v>
      </c>
      <c r="X6" s="154"/>
      <c r="Y6" s="157">
        <f>SUM(Y7:Y13)</f>
        <v>63379186.759999998</v>
      </c>
      <c r="Z6" s="158">
        <f>SUM(Z7:Z13)</f>
        <v>66625379.93</v>
      </c>
      <c r="AA6" s="158">
        <f>SUM(AA7:AA13)</f>
        <v>60505406.880000003</v>
      </c>
      <c r="AB6" s="154"/>
      <c r="AC6" s="157">
        <f>SUM(AC7:AC13)</f>
        <v>137292.70000000001</v>
      </c>
      <c r="AD6" s="158">
        <f>SUM(AD7:AD13)</f>
        <v>0</v>
      </c>
      <c r="AE6" s="158">
        <f>SUM(AE7:AE13)</f>
        <v>0</v>
      </c>
      <c r="AF6" s="154"/>
      <c r="AG6" s="157">
        <f>SUM(AG7:AG13)</f>
        <v>21733596.920000002</v>
      </c>
      <c r="AH6" s="158">
        <f>SUM(AH7:AH13)</f>
        <v>20233362.07</v>
      </c>
      <c r="AI6" s="158">
        <f>SUM(AI7:AI13)</f>
        <v>16361633.789999999</v>
      </c>
      <c r="AJ6" s="154"/>
      <c r="AK6" s="157">
        <f>SUM(AK7:AK13)</f>
        <v>16262423.550000001</v>
      </c>
      <c r="AL6" s="158">
        <f>SUM(AL7:AL13)</f>
        <v>14325666.779999999</v>
      </c>
      <c r="AM6" s="158">
        <f>SUM(AM7:AM13)</f>
        <v>11147263.92</v>
      </c>
      <c r="AN6" s="154"/>
      <c r="AO6" s="157">
        <f>SUM(AO7:AO13)</f>
        <v>12144</v>
      </c>
      <c r="AP6" s="158">
        <f>SUM(AP7:AP13)</f>
        <v>7622</v>
      </c>
      <c r="AQ6" s="158">
        <f>SUM(AQ7:AQ13)</f>
        <v>5232</v>
      </c>
      <c r="AR6" s="154"/>
      <c r="AS6" s="157">
        <f>SUM(AS7:AS13)</f>
        <v>238516737.35999998</v>
      </c>
      <c r="AT6" s="158">
        <f>SUM(AT7:AT13)</f>
        <v>193719612.83000001</v>
      </c>
      <c r="AU6" s="158">
        <f>SUM(AU7:AU13)</f>
        <v>177619104.41999999</v>
      </c>
      <c r="AV6" s="154"/>
      <c r="AW6" s="157">
        <f>SUM(AW7:AW13)</f>
        <v>809735.98</v>
      </c>
      <c r="AX6" s="158">
        <f>SUM(AX7:AX13)</f>
        <v>223759.12</v>
      </c>
      <c r="AY6" s="158">
        <f>SUM(AY7:AY13)</f>
        <v>117451.02</v>
      </c>
      <c r="AZ6" s="154"/>
      <c r="BA6" s="157">
        <f>SUM(BA7:BA13)</f>
        <v>33619486.969999999</v>
      </c>
      <c r="BB6" s="158">
        <f>SUM(BB7:BB13)</f>
        <v>30546759.810000002</v>
      </c>
      <c r="BC6" s="158">
        <f>SUM(BC7:BC13)</f>
        <v>28985722.84</v>
      </c>
      <c r="BD6" s="154"/>
      <c r="BE6" s="157">
        <f>SUM(BE7:BE13)</f>
        <v>65977999.320000008</v>
      </c>
      <c r="BF6" s="158">
        <f>SUM(BF7:BF13)</f>
        <v>33600765.200000003</v>
      </c>
      <c r="BG6" s="158">
        <f>SUM(BG7:BG13)</f>
        <v>23866458.16</v>
      </c>
      <c r="BH6" s="154"/>
      <c r="BI6" s="157">
        <f>SUM(BI7:BI13)</f>
        <v>11352496.270000001</v>
      </c>
      <c r="BJ6" s="158">
        <f>SUM(BJ7:BJ13)</f>
        <v>10396693.810000001</v>
      </c>
      <c r="BK6" s="158">
        <f>SUM(BK7:BK13)</f>
        <v>10086765.52</v>
      </c>
      <c r="BL6" s="177"/>
      <c r="BM6" s="157">
        <f>SUM(BM7:BM13)</f>
        <v>0</v>
      </c>
      <c r="BN6" s="158">
        <f>SUM(BN7:BN13)</f>
        <v>0</v>
      </c>
      <c r="BO6" s="158">
        <f>SUM(BO7:BO13)</f>
        <v>0</v>
      </c>
      <c r="BP6" s="154"/>
      <c r="BQ6" s="157">
        <f>SUM(BQ7:BQ13)</f>
        <v>810958.75</v>
      </c>
      <c r="BR6" s="158">
        <f>SUM(BR7:BR13)</f>
        <v>14601129.199999999</v>
      </c>
      <c r="BS6" s="158">
        <f>SUM(BS7:BS13)</f>
        <v>17717597.219999999</v>
      </c>
      <c r="BT6" s="154"/>
      <c r="BU6" s="157">
        <f>SUM(BU7:BU13)</f>
        <v>37761254.32</v>
      </c>
      <c r="BV6" s="158">
        <f>SUM(BV7:BV13)</f>
        <v>35075019.789999999</v>
      </c>
      <c r="BW6" s="158">
        <f>SUM(BW7:BW13)</f>
        <v>28911325.84</v>
      </c>
      <c r="BX6" s="154"/>
      <c r="BY6" s="157">
        <f>SUM(BY7:BY13)</f>
        <v>10363970</v>
      </c>
      <c r="BZ6" s="158">
        <f>SUM(BZ7:BZ13)</f>
        <v>15139646.470000001</v>
      </c>
      <c r="CA6" s="158">
        <f>SUM(CA7:CA13)</f>
        <v>6882856.2000000002</v>
      </c>
      <c r="CB6" s="154"/>
      <c r="CC6" s="157">
        <f>SUM(CC7:CC13)</f>
        <v>23519.26</v>
      </c>
      <c r="CD6" s="158">
        <f>SUM(CD7:CD13)</f>
        <v>295140.3</v>
      </c>
      <c r="CE6" s="158">
        <f>SUM(CE7:CE13)</f>
        <v>386232.27</v>
      </c>
      <c r="CF6" s="154"/>
      <c r="CG6" s="157">
        <f>SUM(CG7:CG13)</f>
        <v>0</v>
      </c>
      <c r="CH6" s="158">
        <f>SUM(CH7:CH13)</f>
        <v>0</v>
      </c>
      <c r="CI6" s="158">
        <f>SUM(CI7:CI13)</f>
        <v>0</v>
      </c>
    </row>
    <row r="7" spans="2:87" x14ac:dyDescent="0.2">
      <c r="B7" s="94">
        <v>4110</v>
      </c>
      <c r="C7" s="49"/>
      <c r="D7" s="50" t="s">
        <v>34</v>
      </c>
      <c r="E7" s="179">
        <v>0</v>
      </c>
      <c r="F7" s="173">
        <v>0</v>
      </c>
      <c r="G7" s="173">
        <v>0</v>
      </c>
      <c r="I7" s="179">
        <v>0</v>
      </c>
      <c r="J7" s="173">
        <v>0</v>
      </c>
      <c r="K7" s="173">
        <v>0</v>
      </c>
      <c r="L7" s="178"/>
      <c r="M7" s="179">
        <v>0</v>
      </c>
      <c r="N7" s="173">
        <v>0</v>
      </c>
      <c r="O7" s="173">
        <v>0</v>
      </c>
      <c r="P7" s="178"/>
      <c r="Q7" s="179">
        <v>0</v>
      </c>
      <c r="R7" s="173">
        <v>0</v>
      </c>
      <c r="S7" s="173">
        <v>0</v>
      </c>
      <c r="T7" s="178"/>
      <c r="U7" s="179">
        <v>0</v>
      </c>
      <c r="V7" s="173">
        <v>0</v>
      </c>
      <c r="W7" s="173">
        <v>0</v>
      </c>
      <c r="X7" s="178"/>
      <c r="Y7" s="179">
        <v>0</v>
      </c>
      <c r="Z7" s="173">
        <v>0</v>
      </c>
      <c r="AA7" s="173">
        <v>0</v>
      </c>
      <c r="AB7" s="178"/>
      <c r="AC7" s="179">
        <v>0</v>
      </c>
      <c r="AD7" s="173">
        <v>0</v>
      </c>
      <c r="AE7" s="173">
        <v>0</v>
      </c>
      <c r="AF7" s="178"/>
      <c r="AG7" s="179">
        <v>0</v>
      </c>
      <c r="AH7" s="173">
        <v>0</v>
      </c>
      <c r="AI7" s="173">
        <v>0</v>
      </c>
      <c r="AJ7" s="178"/>
      <c r="AK7" s="179">
        <v>0</v>
      </c>
      <c r="AL7" s="173">
        <v>0</v>
      </c>
      <c r="AM7" s="173">
        <v>0</v>
      </c>
      <c r="AN7" s="178"/>
      <c r="AO7" s="179">
        <v>0</v>
      </c>
      <c r="AP7" s="173">
        <v>0</v>
      </c>
      <c r="AQ7" s="173">
        <v>0</v>
      </c>
      <c r="AR7" s="178"/>
      <c r="AS7" s="179">
        <v>0</v>
      </c>
      <c r="AT7" s="173">
        <v>0</v>
      </c>
      <c r="AU7" s="173">
        <v>0</v>
      </c>
      <c r="AV7" s="178"/>
      <c r="AW7" s="179">
        <v>0</v>
      </c>
      <c r="AX7" s="173">
        <v>0</v>
      </c>
      <c r="AY7" s="173">
        <v>0</v>
      </c>
      <c r="AZ7" s="178"/>
      <c r="BA7" s="179">
        <v>0</v>
      </c>
      <c r="BB7" s="173">
        <v>0</v>
      </c>
      <c r="BC7" s="173">
        <v>0</v>
      </c>
      <c r="BD7" s="178"/>
      <c r="BE7" s="179">
        <v>0</v>
      </c>
      <c r="BF7" s="173">
        <v>0</v>
      </c>
      <c r="BG7" s="173">
        <v>0</v>
      </c>
      <c r="BH7" s="178"/>
      <c r="BI7" s="179">
        <v>0</v>
      </c>
      <c r="BJ7" s="173">
        <v>0</v>
      </c>
      <c r="BK7" s="173">
        <v>0</v>
      </c>
      <c r="BL7" s="178"/>
      <c r="BM7" s="179">
        <v>0</v>
      </c>
      <c r="BN7" s="173">
        <v>0</v>
      </c>
      <c r="BO7" s="173">
        <v>0</v>
      </c>
      <c r="BP7" s="178"/>
      <c r="BQ7" s="179">
        <v>0</v>
      </c>
      <c r="BR7" s="173">
        <v>0</v>
      </c>
      <c r="BS7" s="173">
        <v>0</v>
      </c>
      <c r="BT7" s="178"/>
      <c r="BU7" s="179">
        <v>0</v>
      </c>
      <c r="BV7" s="173">
        <v>0</v>
      </c>
      <c r="BW7" s="173">
        <v>0</v>
      </c>
      <c r="BX7" s="178"/>
      <c r="BY7" s="179">
        <v>0</v>
      </c>
      <c r="BZ7" s="173">
        <v>0</v>
      </c>
      <c r="CA7" s="173">
        <v>0</v>
      </c>
      <c r="CB7" s="178"/>
      <c r="CC7" s="179">
        <v>0</v>
      </c>
      <c r="CD7" s="173">
        <v>0</v>
      </c>
      <c r="CE7" s="173">
        <v>0</v>
      </c>
      <c r="CF7" s="178"/>
      <c r="CG7" s="179">
        <v>0</v>
      </c>
      <c r="CH7" s="173">
        <v>0</v>
      </c>
      <c r="CI7" s="173">
        <v>0</v>
      </c>
    </row>
    <row r="8" spans="2:87" x14ac:dyDescent="0.2">
      <c r="B8" s="94">
        <v>4120</v>
      </c>
      <c r="C8" s="49"/>
      <c r="D8" s="50" t="s">
        <v>35</v>
      </c>
      <c r="E8" s="179">
        <v>0</v>
      </c>
      <c r="F8" s="173">
        <v>0</v>
      </c>
      <c r="G8" s="173">
        <v>0</v>
      </c>
      <c r="I8" s="179">
        <v>0</v>
      </c>
      <c r="J8" s="173">
        <v>0</v>
      </c>
      <c r="K8" s="173">
        <v>0</v>
      </c>
      <c r="L8" s="178"/>
      <c r="M8" s="179">
        <v>0</v>
      </c>
      <c r="N8" s="173">
        <v>0</v>
      </c>
      <c r="O8" s="173">
        <v>0</v>
      </c>
      <c r="P8" s="178"/>
      <c r="Q8" s="179">
        <v>0</v>
      </c>
      <c r="R8" s="173">
        <v>0</v>
      </c>
      <c r="S8" s="173">
        <v>0</v>
      </c>
      <c r="T8" s="178"/>
      <c r="U8" s="179">
        <v>0</v>
      </c>
      <c r="V8" s="173">
        <v>0</v>
      </c>
      <c r="W8" s="173">
        <v>0</v>
      </c>
      <c r="X8" s="178"/>
      <c r="Y8" s="179">
        <v>0</v>
      </c>
      <c r="Z8" s="173">
        <v>0</v>
      </c>
      <c r="AA8" s="173">
        <v>0</v>
      </c>
      <c r="AB8" s="178"/>
      <c r="AC8" s="179">
        <v>0</v>
      </c>
      <c r="AD8" s="173">
        <v>0</v>
      </c>
      <c r="AE8" s="173">
        <v>0</v>
      </c>
      <c r="AF8" s="178"/>
      <c r="AG8" s="179">
        <v>0</v>
      </c>
      <c r="AH8" s="173">
        <v>0</v>
      </c>
      <c r="AI8" s="173">
        <v>0</v>
      </c>
      <c r="AJ8" s="178"/>
      <c r="AK8" s="179">
        <v>0</v>
      </c>
      <c r="AL8" s="173">
        <v>0</v>
      </c>
      <c r="AM8" s="173">
        <v>0</v>
      </c>
      <c r="AN8" s="178"/>
      <c r="AO8" s="179">
        <v>0</v>
      </c>
      <c r="AP8" s="173">
        <v>0</v>
      </c>
      <c r="AQ8" s="173">
        <v>0</v>
      </c>
      <c r="AR8" s="178"/>
      <c r="AS8" s="179">
        <v>0</v>
      </c>
      <c r="AT8" s="173">
        <v>0</v>
      </c>
      <c r="AU8" s="173">
        <v>0</v>
      </c>
      <c r="AV8" s="178"/>
      <c r="AW8" s="179">
        <v>0</v>
      </c>
      <c r="AX8" s="173">
        <v>0</v>
      </c>
      <c r="AY8" s="173">
        <v>0</v>
      </c>
      <c r="AZ8" s="178"/>
      <c r="BA8" s="179">
        <v>0</v>
      </c>
      <c r="BB8" s="173">
        <v>0</v>
      </c>
      <c r="BC8" s="173">
        <v>0</v>
      </c>
      <c r="BD8" s="178"/>
      <c r="BE8" s="179">
        <v>0</v>
      </c>
      <c r="BF8" s="173">
        <v>0</v>
      </c>
      <c r="BG8" s="173">
        <v>0</v>
      </c>
      <c r="BH8" s="178"/>
      <c r="BI8" s="179">
        <v>0</v>
      </c>
      <c r="BJ8" s="173">
        <v>0</v>
      </c>
      <c r="BK8" s="173">
        <v>0</v>
      </c>
      <c r="BL8" s="178"/>
      <c r="BM8" s="179">
        <v>0</v>
      </c>
      <c r="BN8" s="173">
        <v>0</v>
      </c>
      <c r="BO8" s="173">
        <v>0</v>
      </c>
      <c r="BP8" s="178"/>
      <c r="BQ8" s="179">
        <v>0</v>
      </c>
      <c r="BR8" s="173">
        <v>0</v>
      </c>
      <c r="BS8" s="173">
        <v>0</v>
      </c>
      <c r="BT8" s="178"/>
      <c r="BU8" s="179">
        <v>0</v>
      </c>
      <c r="BV8" s="173">
        <v>0</v>
      </c>
      <c r="BW8" s="173">
        <v>0</v>
      </c>
      <c r="BX8" s="178"/>
      <c r="BY8" s="179">
        <v>0</v>
      </c>
      <c r="BZ8" s="173">
        <v>0</v>
      </c>
      <c r="CA8" s="173">
        <v>0</v>
      </c>
      <c r="CB8" s="178"/>
      <c r="CC8" s="179">
        <v>0</v>
      </c>
      <c r="CD8" s="173">
        <v>0</v>
      </c>
      <c r="CE8" s="173">
        <v>0</v>
      </c>
      <c r="CF8" s="178"/>
      <c r="CG8" s="179">
        <v>0</v>
      </c>
      <c r="CH8" s="173">
        <v>0</v>
      </c>
      <c r="CI8" s="173">
        <v>0</v>
      </c>
    </row>
    <row r="9" spans="2:87" x14ac:dyDescent="0.2">
      <c r="B9" s="94">
        <v>4130</v>
      </c>
      <c r="C9" s="49"/>
      <c r="D9" s="50" t="s">
        <v>36</v>
      </c>
      <c r="E9" s="179">
        <v>0</v>
      </c>
      <c r="F9" s="173">
        <v>0</v>
      </c>
      <c r="G9" s="173">
        <v>0</v>
      </c>
      <c r="I9" s="179">
        <v>0</v>
      </c>
      <c r="J9" s="173">
        <v>0</v>
      </c>
      <c r="K9" s="173">
        <v>0</v>
      </c>
      <c r="L9" s="178"/>
      <c r="M9" s="179">
        <v>0</v>
      </c>
      <c r="N9" s="173">
        <v>0</v>
      </c>
      <c r="O9" s="173">
        <v>0</v>
      </c>
      <c r="P9" s="178"/>
      <c r="Q9" s="179">
        <v>0</v>
      </c>
      <c r="R9" s="173">
        <v>0</v>
      </c>
      <c r="S9" s="173">
        <v>0</v>
      </c>
      <c r="T9" s="178"/>
      <c r="U9" s="179">
        <v>0</v>
      </c>
      <c r="V9" s="173">
        <v>0</v>
      </c>
      <c r="W9" s="173">
        <v>0</v>
      </c>
      <c r="X9" s="178"/>
      <c r="Y9" s="179">
        <v>0</v>
      </c>
      <c r="Z9" s="173">
        <v>0</v>
      </c>
      <c r="AA9" s="173">
        <v>0</v>
      </c>
      <c r="AB9" s="178"/>
      <c r="AC9" s="179">
        <v>0</v>
      </c>
      <c r="AD9" s="173">
        <v>0</v>
      </c>
      <c r="AE9" s="173">
        <v>0</v>
      </c>
      <c r="AF9" s="178"/>
      <c r="AG9" s="179">
        <v>0</v>
      </c>
      <c r="AH9" s="173">
        <v>0</v>
      </c>
      <c r="AI9" s="173">
        <v>0</v>
      </c>
      <c r="AJ9" s="178"/>
      <c r="AK9" s="179">
        <v>0</v>
      </c>
      <c r="AL9" s="173">
        <v>0</v>
      </c>
      <c r="AM9" s="173">
        <v>0</v>
      </c>
      <c r="AN9" s="178"/>
      <c r="AO9" s="179">
        <v>0</v>
      </c>
      <c r="AP9" s="173">
        <v>0</v>
      </c>
      <c r="AQ9" s="173">
        <v>0</v>
      </c>
      <c r="AR9" s="178"/>
      <c r="AS9" s="179">
        <v>0</v>
      </c>
      <c r="AT9" s="173">
        <v>0</v>
      </c>
      <c r="AU9" s="173">
        <v>0</v>
      </c>
      <c r="AV9" s="178"/>
      <c r="AW9" s="179">
        <v>0</v>
      </c>
      <c r="AX9" s="173">
        <v>0</v>
      </c>
      <c r="AY9" s="173">
        <v>0</v>
      </c>
      <c r="AZ9" s="178"/>
      <c r="BA9" s="179">
        <v>0</v>
      </c>
      <c r="BB9" s="173">
        <v>0</v>
      </c>
      <c r="BC9" s="173">
        <v>0</v>
      </c>
      <c r="BD9" s="178"/>
      <c r="BE9" s="179">
        <v>0</v>
      </c>
      <c r="BF9" s="173">
        <v>0</v>
      </c>
      <c r="BG9" s="173">
        <v>0</v>
      </c>
      <c r="BH9" s="178"/>
      <c r="BI9" s="179">
        <v>0</v>
      </c>
      <c r="BJ9" s="173">
        <v>0</v>
      </c>
      <c r="BK9" s="173">
        <v>0</v>
      </c>
      <c r="BL9" s="178"/>
      <c r="BM9" s="179">
        <v>0</v>
      </c>
      <c r="BN9" s="173">
        <v>0</v>
      </c>
      <c r="BO9" s="173">
        <v>0</v>
      </c>
      <c r="BP9" s="178"/>
      <c r="BQ9" s="179">
        <v>0</v>
      </c>
      <c r="BR9" s="173">
        <v>0</v>
      </c>
      <c r="BS9" s="173">
        <v>0</v>
      </c>
      <c r="BT9" s="178"/>
      <c r="BU9" s="179">
        <v>0</v>
      </c>
      <c r="BV9" s="173">
        <v>0</v>
      </c>
      <c r="BW9" s="173">
        <v>0</v>
      </c>
      <c r="BX9" s="178"/>
      <c r="BY9" s="179">
        <v>0</v>
      </c>
      <c r="BZ9" s="173">
        <v>0</v>
      </c>
      <c r="CA9" s="173">
        <v>0</v>
      </c>
      <c r="CB9" s="178"/>
      <c r="CC9" s="179">
        <v>0</v>
      </c>
      <c r="CD9" s="173">
        <v>0</v>
      </c>
      <c r="CE9" s="173">
        <v>0</v>
      </c>
      <c r="CF9" s="178"/>
      <c r="CG9" s="179">
        <v>0</v>
      </c>
      <c r="CH9" s="173">
        <v>0</v>
      </c>
      <c r="CI9" s="173">
        <v>0</v>
      </c>
    </row>
    <row r="10" spans="2:87" x14ac:dyDescent="0.2">
      <c r="B10" s="94">
        <v>4140</v>
      </c>
      <c r="C10" s="49"/>
      <c r="D10" s="50" t="s">
        <v>37</v>
      </c>
      <c r="E10" s="179">
        <v>0</v>
      </c>
      <c r="F10" s="173">
        <v>18048078.439999998</v>
      </c>
      <c r="G10" s="173">
        <v>16927101.18</v>
      </c>
      <c r="I10" s="179">
        <v>0</v>
      </c>
      <c r="J10" s="173">
        <v>5693067</v>
      </c>
      <c r="K10" s="173">
        <v>5250542.59</v>
      </c>
      <c r="L10" s="178"/>
      <c r="M10" s="179">
        <v>0</v>
      </c>
      <c r="N10" s="173">
        <v>0</v>
      </c>
      <c r="O10" s="173">
        <v>0</v>
      </c>
      <c r="P10" s="178"/>
      <c r="Q10" s="179">
        <v>0</v>
      </c>
      <c r="R10" s="173">
        <v>0</v>
      </c>
      <c r="S10" s="173">
        <v>0</v>
      </c>
      <c r="T10" s="178"/>
      <c r="U10" s="179">
        <v>0</v>
      </c>
      <c r="V10" s="173">
        <v>0</v>
      </c>
      <c r="W10" s="173">
        <v>0</v>
      </c>
      <c r="X10" s="178"/>
      <c r="Y10" s="179">
        <v>0</v>
      </c>
      <c r="Z10" s="173">
        <v>0</v>
      </c>
      <c r="AA10" s="173">
        <v>0</v>
      </c>
      <c r="AB10" s="178"/>
      <c r="AC10" s="179">
        <v>0</v>
      </c>
      <c r="AD10" s="173">
        <v>0</v>
      </c>
      <c r="AE10" s="173">
        <v>0</v>
      </c>
      <c r="AF10" s="178"/>
      <c r="AG10" s="179">
        <v>0</v>
      </c>
      <c r="AH10" s="173">
        <v>0</v>
      </c>
      <c r="AI10" s="173">
        <v>0</v>
      </c>
      <c r="AJ10" s="178"/>
      <c r="AK10" s="179">
        <v>0</v>
      </c>
      <c r="AL10" s="173">
        <v>0</v>
      </c>
      <c r="AM10" s="173">
        <v>0</v>
      </c>
      <c r="AN10" s="178"/>
      <c r="AO10" s="179">
        <v>0</v>
      </c>
      <c r="AP10" s="173">
        <v>0</v>
      </c>
      <c r="AQ10" s="173">
        <v>0</v>
      </c>
      <c r="AR10" s="178"/>
      <c r="AS10" s="179">
        <v>0</v>
      </c>
      <c r="AT10" s="173">
        <v>0</v>
      </c>
      <c r="AU10" s="173">
        <v>0</v>
      </c>
      <c r="AV10" s="178"/>
      <c r="AW10" s="179">
        <v>0</v>
      </c>
      <c r="AX10" s="173">
        <v>0</v>
      </c>
      <c r="AY10" s="173">
        <v>0</v>
      </c>
      <c r="AZ10" s="178"/>
      <c r="BA10" s="179">
        <v>0</v>
      </c>
      <c r="BB10" s="173">
        <v>12355011.439999999</v>
      </c>
      <c r="BC10" s="173">
        <v>11676558.59</v>
      </c>
      <c r="BD10" s="178"/>
      <c r="BE10" s="179">
        <v>0</v>
      </c>
      <c r="BF10" s="173">
        <v>0</v>
      </c>
      <c r="BG10" s="173">
        <v>0</v>
      </c>
      <c r="BH10" s="178"/>
      <c r="BI10" s="179">
        <v>0</v>
      </c>
      <c r="BJ10" s="173">
        <v>0</v>
      </c>
      <c r="BK10" s="173">
        <v>0</v>
      </c>
      <c r="BL10" s="178"/>
      <c r="BM10" s="179">
        <v>0</v>
      </c>
      <c r="BN10" s="173">
        <v>0</v>
      </c>
      <c r="BO10" s="173">
        <v>0</v>
      </c>
      <c r="BP10" s="178"/>
      <c r="BQ10" s="179">
        <v>0</v>
      </c>
      <c r="BR10" s="173">
        <v>0</v>
      </c>
      <c r="BS10" s="173">
        <v>0</v>
      </c>
      <c r="BT10" s="178"/>
      <c r="BU10" s="179">
        <v>0</v>
      </c>
      <c r="BV10" s="173">
        <v>0</v>
      </c>
      <c r="BW10" s="173">
        <v>0</v>
      </c>
      <c r="BX10" s="178"/>
      <c r="BY10" s="179">
        <v>0</v>
      </c>
      <c r="BZ10" s="173">
        <v>0</v>
      </c>
      <c r="CA10" s="173">
        <v>0</v>
      </c>
      <c r="CB10" s="178"/>
      <c r="CC10" s="179">
        <v>0</v>
      </c>
      <c r="CD10" s="173">
        <v>0</v>
      </c>
      <c r="CE10" s="173">
        <v>0</v>
      </c>
      <c r="CF10" s="178"/>
      <c r="CG10" s="179">
        <v>0</v>
      </c>
      <c r="CH10" s="173">
        <v>0</v>
      </c>
      <c r="CI10" s="173">
        <v>0</v>
      </c>
    </row>
    <row r="11" spans="2:87" x14ac:dyDescent="0.2">
      <c r="B11" s="94">
        <v>4150</v>
      </c>
      <c r="C11" s="49"/>
      <c r="D11" s="50" t="s">
        <v>38</v>
      </c>
      <c r="E11" s="179">
        <v>45158724.539999999</v>
      </c>
      <c r="F11" s="173">
        <v>28753383.190000001</v>
      </c>
      <c r="G11" s="173">
        <v>26489058.920000002</v>
      </c>
      <c r="I11" s="179">
        <v>10096769.050000001</v>
      </c>
      <c r="J11" s="173">
        <v>7246404</v>
      </c>
      <c r="K11" s="173">
        <v>6780687</v>
      </c>
      <c r="L11" s="178"/>
      <c r="M11" s="179">
        <v>0</v>
      </c>
      <c r="N11" s="173">
        <v>0</v>
      </c>
      <c r="O11" s="173">
        <v>0</v>
      </c>
      <c r="P11" s="178"/>
      <c r="Q11" s="179">
        <v>0</v>
      </c>
      <c r="R11" s="173">
        <v>0</v>
      </c>
      <c r="S11" s="173">
        <v>0</v>
      </c>
      <c r="T11" s="178"/>
      <c r="U11" s="179">
        <v>0</v>
      </c>
      <c r="V11" s="173">
        <v>0</v>
      </c>
      <c r="W11" s="173">
        <v>0</v>
      </c>
      <c r="X11" s="178"/>
      <c r="Y11" s="179">
        <v>0</v>
      </c>
      <c r="Z11" s="173">
        <v>0</v>
      </c>
      <c r="AA11" s="173">
        <v>0</v>
      </c>
      <c r="AB11" s="178"/>
      <c r="AC11" s="179">
        <v>137292.70000000001</v>
      </c>
      <c r="AD11" s="173">
        <v>0</v>
      </c>
      <c r="AE11" s="173">
        <v>0</v>
      </c>
      <c r="AF11" s="178"/>
      <c r="AG11" s="179">
        <v>0</v>
      </c>
      <c r="AH11" s="173">
        <v>0</v>
      </c>
      <c r="AI11" s="173">
        <v>0</v>
      </c>
      <c r="AJ11" s="178"/>
      <c r="AK11" s="179">
        <v>0</v>
      </c>
      <c r="AL11" s="173">
        <v>0</v>
      </c>
      <c r="AM11" s="173">
        <v>0</v>
      </c>
      <c r="AN11" s="178"/>
      <c r="AO11" s="179">
        <v>0</v>
      </c>
      <c r="AP11" s="173">
        <v>0</v>
      </c>
      <c r="AQ11" s="173">
        <v>0</v>
      </c>
      <c r="AR11" s="178"/>
      <c r="AS11" s="179">
        <v>6203888.8499999996</v>
      </c>
      <c r="AT11" s="173">
        <v>3019361.12</v>
      </c>
      <c r="AU11" s="173">
        <v>1250275.76</v>
      </c>
      <c r="AV11" s="178"/>
      <c r="AW11" s="179">
        <v>700348.98</v>
      </c>
      <c r="AX11" s="173">
        <v>611.62</v>
      </c>
      <c r="AY11" s="173">
        <v>201.02</v>
      </c>
      <c r="AZ11" s="178"/>
      <c r="BA11" s="179">
        <v>1478080.99</v>
      </c>
      <c r="BB11" s="173">
        <v>18191748.370000001</v>
      </c>
      <c r="BC11" s="173">
        <v>17309164.25</v>
      </c>
      <c r="BD11" s="178"/>
      <c r="BE11" s="179">
        <v>26415789.940000001</v>
      </c>
      <c r="BF11" s="173">
        <v>0</v>
      </c>
      <c r="BG11" s="173">
        <v>0</v>
      </c>
      <c r="BH11" s="178"/>
      <c r="BI11" s="179">
        <v>102918.77</v>
      </c>
      <c r="BJ11" s="173">
        <v>0</v>
      </c>
      <c r="BK11" s="173">
        <v>0</v>
      </c>
      <c r="BL11" s="178"/>
      <c r="BM11" s="179">
        <v>0</v>
      </c>
      <c r="BN11" s="173">
        <v>0</v>
      </c>
      <c r="BO11" s="173">
        <v>0</v>
      </c>
      <c r="BP11" s="178"/>
      <c r="BQ11" s="179">
        <v>0</v>
      </c>
      <c r="BR11" s="173">
        <v>0</v>
      </c>
      <c r="BS11" s="173">
        <v>0</v>
      </c>
      <c r="BT11" s="178"/>
      <c r="BU11" s="179">
        <v>116</v>
      </c>
      <c r="BV11" s="173">
        <v>117.78</v>
      </c>
      <c r="BW11" s="173">
        <v>764900</v>
      </c>
      <c r="BX11" s="178"/>
      <c r="BY11" s="179">
        <v>0</v>
      </c>
      <c r="BZ11" s="173">
        <v>0</v>
      </c>
      <c r="CA11" s="173">
        <v>0</v>
      </c>
      <c r="CB11" s="178"/>
      <c r="CC11" s="179">
        <v>23519.26</v>
      </c>
      <c r="CD11" s="173">
        <v>295140.3</v>
      </c>
      <c r="CE11" s="173">
        <v>383830.89</v>
      </c>
      <c r="CF11" s="178"/>
      <c r="CG11" s="179">
        <v>0</v>
      </c>
      <c r="CH11" s="173">
        <v>0</v>
      </c>
      <c r="CI11" s="173">
        <v>0</v>
      </c>
    </row>
    <row r="12" spans="2:87" x14ac:dyDescent="0.2">
      <c r="B12" s="94">
        <v>4160</v>
      </c>
      <c r="C12" s="49"/>
      <c r="D12" s="50" t="s">
        <v>39</v>
      </c>
      <c r="E12" s="179">
        <v>10452937.210000001</v>
      </c>
      <c r="F12" s="173">
        <v>18505212.830000002</v>
      </c>
      <c r="G12" s="173">
        <v>11035499.49</v>
      </c>
      <c r="I12" s="179">
        <v>0</v>
      </c>
      <c r="J12" s="173">
        <v>3221595.46</v>
      </c>
      <c r="K12" s="173">
        <v>4094447.69</v>
      </c>
      <c r="L12" s="178"/>
      <c r="M12" s="179">
        <v>0</v>
      </c>
      <c r="N12" s="173">
        <v>0</v>
      </c>
      <c r="O12" s="173">
        <v>0</v>
      </c>
      <c r="P12" s="178"/>
      <c r="Q12" s="179">
        <v>0</v>
      </c>
      <c r="R12" s="173">
        <v>0</v>
      </c>
      <c r="S12" s="173">
        <v>0</v>
      </c>
      <c r="T12" s="178"/>
      <c r="U12" s="179">
        <v>0</v>
      </c>
      <c r="V12" s="173">
        <v>0</v>
      </c>
      <c r="W12" s="173">
        <v>0</v>
      </c>
      <c r="X12" s="178"/>
      <c r="Y12" s="179">
        <v>0</v>
      </c>
      <c r="Z12" s="173">
        <v>0</v>
      </c>
      <c r="AA12" s="173">
        <v>0</v>
      </c>
      <c r="AB12" s="178"/>
      <c r="AC12" s="179">
        <v>0</v>
      </c>
      <c r="AD12" s="173">
        <v>0</v>
      </c>
      <c r="AE12" s="173">
        <v>0</v>
      </c>
      <c r="AF12" s="178"/>
      <c r="AG12" s="179">
        <v>0</v>
      </c>
      <c r="AH12" s="173">
        <v>0</v>
      </c>
      <c r="AI12" s="173">
        <v>0</v>
      </c>
      <c r="AJ12" s="178"/>
      <c r="AK12" s="179">
        <v>0</v>
      </c>
      <c r="AL12" s="173">
        <v>0</v>
      </c>
      <c r="AM12" s="173">
        <v>0</v>
      </c>
      <c r="AN12" s="178"/>
      <c r="AO12" s="179">
        <v>0</v>
      </c>
      <c r="AP12" s="173">
        <v>7622</v>
      </c>
      <c r="AQ12" s="173">
        <v>5232</v>
      </c>
      <c r="AR12" s="178"/>
      <c r="AS12" s="179">
        <v>0</v>
      </c>
      <c r="AT12" s="173">
        <v>0</v>
      </c>
      <c r="AU12" s="173">
        <v>0</v>
      </c>
      <c r="AV12" s="178"/>
      <c r="AW12" s="179">
        <v>0</v>
      </c>
      <c r="AX12" s="173">
        <v>0</v>
      </c>
      <c r="AY12" s="173">
        <v>0</v>
      </c>
      <c r="AZ12" s="178"/>
      <c r="BA12" s="179">
        <v>0</v>
      </c>
      <c r="BB12" s="173">
        <v>0</v>
      </c>
      <c r="BC12" s="173">
        <v>0</v>
      </c>
      <c r="BD12" s="178"/>
      <c r="BE12" s="179">
        <v>0</v>
      </c>
      <c r="BF12" s="173">
        <v>0</v>
      </c>
      <c r="BG12" s="173">
        <v>0</v>
      </c>
      <c r="BH12" s="178"/>
      <c r="BI12" s="179">
        <v>8275.86</v>
      </c>
      <c r="BJ12" s="173">
        <v>0</v>
      </c>
      <c r="BK12" s="173">
        <v>0</v>
      </c>
      <c r="BL12" s="178"/>
      <c r="BM12" s="179">
        <v>0</v>
      </c>
      <c r="BN12" s="173">
        <v>0</v>
      </c>
      <c r="BO12" s="173">
        <v>0</v>
      </c>
      <c r="BP12" s="178"/>
      <c r="BQ12" s="179">
        <v>0</v>
      </c>
      <c r="BR12" s="173">
        <v>0</v>
      </c>
      <c r="BS12" s="173">
        <v>0</v>
      </c>
      <c r="BT12" s="178"/>
      <c r="BU12" s="179">
        <v>80691.350000000006</v>
      </c>
      <c r="BV12" s="173">
        <v>136348.9</v>
      </c>
      <c r="BW12" s="173">
        <v>52963.6</v>
      </c>
      <c r="BX12" s="178"/>
      <c r="BY12" s="179">
        <v>10363970</v>
      </c>
      <c r="BZ12" s="173">
        <v>15139646.470000001</v>
      </c>
      <c r="CA12" s="173">
        <v>6882856.2000000002</v>
      </c>
      <c r="CB12" s="178"/>
      <c r="CC12" s="179">
        <v>0</v>
      </c>
      <c r="CD12" s="173">
        <v>0</v>
      </c>
      <c r="CE12" s="173">
        <v>0</v>
      </c>
      <c r="CF12" s="178"/>
      <c r="CG12" s="179">
        <v>0</v>
      </c>
      <c r="CH12" s="173">
        <v>0</v>
      </c>
      <c r="CI12" s="173">
        <v>0</v>
      </c>
    </row>
    <row r="13" spans="2:87" x14ac:dyDescent="0.2">
      <c r="B13" s="94">
        <v>4170</v>
      </c>
      <c r="C13" s="49"/>
      <c r="D13" s="50" t="s">
        <v>40</v>
      </c>
      <c r="E13" s="179">
        <v>3367255128.4900002</v>
      </c>
      <c r="F13" s="173">
        <v>3231829393.9700003</v>
      </c>
      <c r="G13" s="173">
        <v>2974469364.3499994</v>
      </c>
      <c r="I13" s="179">
        <v>8252433.4699999997</v>
      </c>
      <c r="J13" s="173">
        <v>0</v>
      </c>
      <c r="K13" s="173">
        <v>0</v>
      </c>
      <c r="L13" s="178"/>
      <c r="M13" s="179">
        <v>81200388.540000007</v>
      </c>
      <c r="N13" s="173">
        <v>80392767.510000005</v>
      </c>
      <c r="O13" s="173">
        <v>65235764.670000002</v>
      </c>
      <c r="P13" s="178"/>
      <c r="Q13" s="179">
        <v>2822556397.02</v>
      </c>
      <c r="R13" s="173">
        <v>2765791677.1500001</v>
      </c>
      <c r="S13" s="173">
        <v>2564966531.9099998</v>
      </c>
      <c r="T13" s="178"/>
      <c r="U13" s="179">
        <v>0</v>
      </c>
      <c r="V13" s="173">
        <v>0</v>
      </c>
      <c r="W13" s="173">
        <v>0</v>
      </c>
      <c r="X13" s="178"/>
      <c r="Y13" s="179">
        <v>63379186.759999998</v>
      </c>
      <c r="Z13" s="173">
        <v>66625379.93</v>
      </c>
      <c r="AA13" s="173">
        <v>60505406.880000003</v>
      </c>
      <c r="AB13" s="178"/>
      <c r="AC13" s="179">
        <v>0</v>
      </c>
      <c r="AD13" s="173">
        <v>0</v>
      </c>
      <c r="AE13" s="173">
        <v>0</v>
      </c>
      <c r="AF13" s="178"/>
      <c r="AG13" s="179">
        <v>21733596.920000002</v>
      </c>
      <c r="AH13" s="173">
        <v>20233362.07</v>
      </c>
      <c r="AI13" s="173">
        <v>16361633.789999999</v>
      </c>
      <c r="AJ13" s="178"/>
      <c r="AK13" s="179">
        <v>16262423.550000001</v>
      </c>
      <c r="AL13" s="173">
        <v>14325666.779999999</v>
      </c>
      <c r="AM13" s="173">
        <v>11147263.92</v>
      </c>
      <c r="AN13" s="178"/>
      <c r="AO13" s="179">
        <v>12144</v>
      </c>
      <c r="AP13" s="173">
        <v>0</v>
      </c>
      <c r="AQ13" s="173">
        <v>0</v>
      </c>
      <c r="AR13" s="178"/>
      <c r="AS13" s="179">
        <v>232312848.50999999</v>
      </c>
      <c r="AT13" s="173">
        <v>190700251.71000001</v>
      </c>
      <c r="AU13" s="173">
        <v>176368828.66</v>
      </c>
      <c r="AV13" s="178"/>
      <c r="AW13" s="179">
        <v>109387</v>
      </c>
      <c r="AX13" s="173">
        <v>223147.5</v>
      </c>
      <c r="AY13" s="173">
        <v>117250</v>
      </c>
      <c r="AZ13" s="178"/>
      <c r="BA13" s="179">
        <v>32141405.98</v>
      </c>
      <c r="BB13" s="173">
        <v>0</v>
      </c>
      <c r="BC13" s="173">
        <v>0</v>
      </c>
      <c r="BD13" s="178"/>
      <c r="BE13" s="179">
        <v>39562209.380000003</v>
      </c>
      <c r="BF13" s="173">
        <v>33600765.200000003</v>
      </c>
      <c r="BG13" s="173">
        <v>23866458.16</v>
      </c>
      <c r="BH13" s="178"/>
      <c r="BI13" s="179">
        <v>11241301.640000001</v>
      </c>
      <c r="BJ13" s="173">
        <v>10396693.810000001</v>
      </c>
      <c r="BK13" s="173">
        <v>10086765.52</v>
      </c>
      <c r="BL13" s="178"/>
      <c r="BM13" s="179">
        <v>0</v>
      </c>
      <c r="BN13" s="173">
        <v>0</v>
      </c>
      <c r="BO13" s="173">
        <v>0</v>
      </c>
      <c r="BP13" s="178"/>
      <c r="BQ13" s="179">
        <v>810958.75</v>
      </c>
      <c r="BR13" s="173">
        <v>14601129.199999999</v>
      </c>
      <c r="BS13" s="173">
        <v>17717597.219999999</v>
      </c>
      <c r="BT13" s="178"/>
      <c r="BU13" s="179">
        <v>37680446.969999999</v>
      </c>
      <c r="BV13" s="173">
        <v>34938553.109999999</v>
      </c>
      <c r="BW13" s="173">
        <v>28093462.239999998</v>
      </c>
      <c r="BX13" s="178"/>
      <c r="BY13" s="179">
        <v>0</v>
      </c>
      <c r="BZ13" s="173">
        <v>0</v>
      </c>
      <c r="CA13" s="173">
        <v>0</v>
      </c>
      <c r="CB13" s="178"/>
      <c r="CC13" s="179">
        <v>0</v>
      </c>
      <c r="CD13" s="173">
        <v>0</v>
      </c>
      <c r="CE13" s="173">
        <v>2401.38</v>
      </c>
      <c r="CF13" s="178"/>
      <c r="CG13" s="179">
        <v>0</v>
      </c>
      <c r="CH13" s="173">
        <v>0</v>
      </c>
      <c r="CI13" s="173">
        <v>0</v>
      </c>
    </row>
    <row r="14" spans="2:87" x14ac:dyDescent="0.2">
      <c r="B14" s="94">
        <v>4200</v>
      </c>
      <c r="C14" s="36" t="s">
        <v>41</v>
      </c>
      <c r="D14" s="21"/>
      <c r="E14" s="157">
        <f>SUM(E15:E16)</f>
        <v>1359511925.9699998</v>
      </c>
      <c r="F14" s="158">
        <f>SUM(F15:F16)</f>
        <v>1226878394.8900001</v>
      </c>
      <c r="G14" s="158">
        <f>SUM(G15:G16)</f>
        <v>803822657.67999995</v>
      </c>
      <c r="I14" s="157">
        <f>SUM(I15:I16)</f>
        <v>187084534.04000002</v>
      </c>
      <c r="J14" s="158">
        <f>SUM(J15:J16)</f>
        <v>172521184.90000001</v>
      </c>
      <c r="K14" s="158">
        <f>SUM(K15:K16)</f>
        <v>136584992.56999999</v>
      </c>
      <c r="L14" s="154"/>
      <c r="M14" s="157">
        <f>SUM(M15:M16)</f>
        <v>119877850.95</v>
      </c>
      <c r="N14" s="158">
        <f>SUM(N15:N16)</f>
        <v>115533865.18000001</v>
      </c>
      <c r="O14" s="158">
        <f>SUM(O15:O16)</f>
        <v>85208044.049999997</v>
      </c>
      <c r="P14" s="154"/>
      <c r="Q14" s="157">
        <f>SUM(Q15:Q16)</f>
        <v>876498.99</v>
      </c>
      <c r="R14" s="158">
        <f>SUM(R15:R16)</f>
        <v>3463654.56</v>
      </c>
      <c r="S14" s="158">
        <f>SUM(S15:S16)</f>
        <v>4075705.73</v>
      </c>
      <c r="T14" s="154"/>
      <c r="U14" s="157">
        <f>SUM(U15:U16)</f>
        <v>59961653.659999996</v>
      </c>
      <c r="V14" s="158">
        <f>SUM(V15:V16)</f>
        <v>48707056.060000002</v>
      </c>
      <c r="W14" s="158">
        <f>SUM(W15:W16)</f>
        <v>26615769.050000001</v>
      </c>
      <c r="X14" s="154"/>
      <c r="Y14" s="157">
        <f>SUM(Y15:Y16)</f>
        <v>34738417.079999998</v>
      </c>
      <c r="Z14" s="158">
        <f>SUM(Z15:Z16)</f>
        <v>33461138.629999999</v>
      </c>
      <c r="AA14" s="158">
        <f>SUM(AA15:AA16)</f>
        <v>22331535.920000002</v>
      </c>
      <c r="AB14" s="154"/>
      <c r="AC14" s="157">
        <f>SUM(AC15:AC16)</f>
        <v>0</v>
      </c>
      <c r="AD14" s="158">
        <f>SUM(AD15:AD16)</f>
        <v>0</v>
      </c>
      <c r="AE14" s="158">
        <f>SUM(AE15:AE16)</f>
        <v>0</v>
      </c>
      <c r="AF14" s="154"/>
      <c r="AG14" s="157">
        <f>SUM(AG15:AG16)</f>
        <v>27110103.949999999</v>
      </c>
      <c r="AH14" s="158">
        <f>SUM(AH15:AH16)</f>
        <v>79544313.480000004</v>
      </c>
      <c r="AI14" s="158">
        <f>SUM(AI15:AI16)</f>
        <v>24218205.120000001</v>
      </c>
      <c r="AJ14" s="154"/>
      <c r="AK14" s="157">
        <f>SUM(AK15:AK16)</f>
        <v>88915581.170000002</v>
      </c>
      <c r="AL14" s="158">
        <f>SUM(AL15:AL16)</f>
        <v>81377641.090000004</v>
      </c>
      <c r="AM14" s="158">
        <f>SUM(AM15:AM16)</f>
        <v>77670268.900000006</v>
      </c>
      <c r="AN14" s="154"/>
      <c r="AO14" s="157">
        <f>SUM(AO15:AO16)</f>
        <v>5482761</v>
      </c>
      <c r="AP14" s="158">
        <f>SUM(AP15:AP16)</f>
        <v>3642768</v>
      </c>
      <c r="AQ14" s="158">
        <f>SUM(AQ15:AQ16)</f>
        <v>3642767.52</v>
      </c>
      <c r="AR14" s="154"/>
      <c r="AS14" s="157">
        <f>SUM(AS15:AS16)</f>
        <v>270525228.56</v>
      </c>
      <c r="AT14" s="158">
        <f>SUM(AT15:AT16)</f>
        <v>219471368</v>
      </c>
      <c r="AU14" s="158">
        <f>SUM(AU15:AU16)</f>
        <v>6950000</v>
      </c>
      <c r="AV14" s="154"/>
      <c r="AW14" s="157">
        <f>SUM(AW15:AW16)</f>
        <v>45869243.960000001</v>
      </c>
      <c r="AX14" s="158">
        <f>SUM(AX15:AX16)</f>
        <v>49766838.299999997</v>
      </c>
      <c r="AY14" s="158">
        <f>SUM(AY15:AY16)</f>
        <v>36756966.939999998</v>
      </c>
      <c r="AZ14" s="154"/>
      <c r="BA14" s="157">
        <f>SUM(BA15:BA16)</f>
        <v>18562789.210000001</v>
      </c>
      <c r="BB14" s="158">
        <f>SUM(BB15:BB16)</f>
        <v>16611863.189999999</v>
      </c>
      <c r="BC14" s="158">
        <f>SUM(BC15:BC16)</f>
        <v>13771865.449999999</v>
      </c>
      <c r="BD14" s="154"/>
      <c r="BE14" s="157">
        <f>SUM(BE15:BE16)</f>
        <v>86564449.069999993</v>
      </c>
      <c r="BF14" s="158">
        <f>SUM(BF15:BF16)</f>
        <v>78783668.170000002</v>
      </c>
      <c r="BG14" s="158">
        <f>SUM(BG15:BG16)</f>
        <v>63853284</v>
      </c>
      <c r="BH14" s="154"/>
      <c r="BI14" s="157">
        <f>SUM(BI15:BI16)</f>
        <v>165763009.38999999</v>
      </c>
      <c r="BJ14" s="158">
        <f>SUM(BJ15:BJ16)</f>
        <v>110727559</v>
      </c>
      <c r="BK14" s="158">
        <f>SUM(BK15:BK16)</f>
        <v>109961593</v>
      </c>
      <c r="BL14" s="177"/>
      <c r="BM14" s="157">
        <f>SUM(BM15:BM16)</f>
        <v>0</v>
      </c>
      <c r="BN14" s="158">
        <f>SUM(BN15:BN16)</f>
        <v>721500</v>
      </c>
      <c r="BO14" s="158">
        <f>SUM(BO15:BO16)</f>
        <v>2765000</v>
      </c>
      <c r="BP14" s="154"/>
      <c r="BQ14" s="157">
        <f>SUM(BQ15:BQ16)</f>
        <v>0</v>
      </c>
      <c r="BR14" s="158">
        <f>SUM(BR15:BR16)</f>
        <v>0</v>
      </c>
      <c r="BS14" s="158">
        <f>SUM(BS15:BS16)</f>
        <v>0</v>
      </c>
      <c r="BT14" s="154"/>
      <c r="BU14" s="157">
        <f>SUM(BU15:BU16)</f>
        <v>182321422.99000001</v>
      </c>
      <c r="BV14" s="158">
        <f>SUM(BV15:BV16)</f>
        <v>156773288.24000001</v>
      </c>
      <c r="BW14" s="158">
        <f>SUM(BW15:BW16)</f>
        <v>141315089.63</v>
      </c>
      <c r="BX14" s="154"/>
      <c r="BY14" s="157">
        <f>SUM(BY15:BY16)</f>
        <v>1508220</v>
      </c>
      <c r="BZ14" s="158">
        <f>SUM(BZ15:BZ16)</f>
        <v>3466452.19</v>
      </c>
      <c r="CA14" s="158">
        <f>SUM(CA15:CA16)</f>
        <v>0</v>
      </c>
      <c r="CB14" s="154"/>
      <c r="CC14" s="157">
        <f>SUM(CC15:CC16)</f>
        <v>60693512.950000003</v>
      </c>
      <c r="CD14" s="158">
        <f>SUM(CD15:CD16)</f>
        <v>52304235.899999999</v>
      </c>
      <c r="CE14" s="158">
        <f>SUM(CE15:CE16)</f>
        <v>48101569.799999997</v>
      </c>
      <c r="CF14" s="154"/>
      <c r="CG14" s="157">
        <f>SUM(CG15:CG16)</f>
        <v>3656649</v>
      </c>
      <c r="CH14" s="158">
        <f>SUM(CH15:CH16)</f>
        <v>0</v>
      </c>
      <c r="CI14" s="158">
        <f>SUM(CI15:CI16)</f>
        <v>0</v>
      </c>
    </row>
    <row r="15" spans="2:87" x14ac:dyDescent="0.2">
      <c r="B15" s="94">
        <v>4210</v>
      </c>
      <c r="C15" s="49"/>
      <c r="D15" s="50" t="s">
        <v>42</v>
      </c>
      <c r="E15" s="179">
        <v>8076279.5800000001</v>
      </c>
      <c r="F15" s="173">
        <v>57844062</v>
      </c>
      <c r="G15" s="173">
        <v>32448567.940000001</v>
      </c>
      <c r="I15" s="179">
        <v>6873851.4299999997</v>
      </c>
      <c r="J15" s="173">
        <v>15530820.08</v>
      </c>
      <c r="K15" s="173">
        <v>7650996.7599999998</v>
      </c>
      <c r="L15" s="178"/>
      <c r="M15" s="179">
        <v>0</v>
      </c>
      <c r="N15" s="173">
        <v>0</v>
      </c>
      <c r="O15" s="173">
        <v>0</v>
      </c>
      <c r="P15" s="178"/>
      <c r="Q15" s="179">
        <v>876498.99</v>
      </c>
      <c r="R15" s="173">
        <v>3463654.56</v>
      </c>
      <c r="S15" s="173">
        <v>4075705.73</v>
      </c>
      <c r="T15" s="178"/>
      <c r="U15" s="179">
        <v>0</v>
      </c>
      <c r="V15" s="173">
        <v>0</v>
      </c>
      <c r="W15" s="173">
        <v>0</v>
      </c>
      <c r="X15" s="178"/>
      <c r="Y15" s="179">
        <v>0</v>
      </c>
      <c r="Z15" s="173">
        <v>0</v>
      </c>
      <c r="AA15" s="173">
        <v>0</v>
      </c>
      <c r="AB15" s="178"/>
      <c r="AC15" s="179">
        <v>0</v>
      </c>
      <c r="AD15" s="173">
        <v>0</v>
      </c>
      <c r="AE15" s="173">
        <v>0</v>
      </c>
      <c r="AF15" s="178"/>
      <c r="AG15" s="179">
        <v>0</v>
      </c>
      <c r="AH15" s="173">
        <v>0</v>
      </c>
      <c r="AI15" s="173">
        <v>0</v>
      </c>
      <c r="AJ15" s="178"/>
      <c r="AK15" s="179">
        <v>0</v>
      </c>
      <c r="AL15" s="173">
        <v>0</v>
      </c>
      <c r="AM15" s="173">
        <v>0</v>
      </c>
      <c r="AN15" s="178"/>
      <c r="AO15" s="179">
        <v>0</v>
      </c>
      <c r="AP15" s="173">
        <v>0</v>
      </c>
      <c r="AQ15" s="173">
        <v>0</v>
      </c>
      <c r="AR15" s="178"/>
      <c r="AS15" s="179">
        <v>325929.15999999997</v>
      </c>
      <c r="AT15" s="173">
        <v>10500000</v>
      </c>
      <c r="AU15" s="173">
        <v>6950000</v>
      </c>
      <c r="AV15" s="178"/>
      <c r="AW15" s="179">
        <v>0</v>
      </c>
      <c r="AX15" s="173">
        <v>0</v>
      </c>
      <c r="AY15" s="173">
        <v>0</v>
      </c>
      <c r="AZ15" s="178"/>
      <c r="BA15" s="179">
        <v>0</v>
      </c>
      <c r="BB15" s="173">
        <v>16611863.189999999</v>
      </c>
      <c r="BC15" s="173">
        <v>13771865.449999999</v>
      </c>
      <c r="BD15" s="178"/>
      <c r="BE15" s="179">
        <v>0</v>
      </c>
      <c r="BF15" s="173">
        <v>11737724.17</v>
      </c>
      <c r="BG15" s="173">
        <v>0</v>
      </c>
      <c r="BH15" s="178"/>
      <c r="BI15" s="179">
        <v>0</v>
      </c>
      <c r="BJ15" s="173">
        <v>0</v>
      </c>
      <c r="BK15" s="173">
        <v>0</v>
      </c>
      <c r="BL15" s="178"/>
      <c r="BM15" s="179">
        <v>0</v>
      </c>
      <c r="BN15" s="173">
        <v>0</v>
      </c>
      <c r="BO15" s="173">
        <v>0</v>
      </c>
      <c r="BP15" s="178"/>
      <c r="BQ15" s="179">
        <v>0</v>
      </c>
      <c r="BR15" s="173">
        <v>0</v>
      </c>
      <c r="BS15" s="173">
        <v>0</v>
      </c>
      <c r="BT15" s="178"/>
      <c r="BU15" s="179">
        <v>0</v>
      </c>
      <c r="BV15" s="173">
        <v>0</v>
      </c>
      <c r="BW15" s="173">
        <v>0</v>
      </c>
      <c r="BX15" s="178"/>
      <c r="BY15" s="179">
        <v>0</v>
      </c>
      <c r="BZ15" s="173">
        <v>0</v>
      </c>
      <c r="CA15" s="173">
        <v>0</v>
      </c>
      <c r="CB15" s="178"/>
      <c r="CC15" s="179">
        <v>0</v>
      </c>
      <c r="CD15" s="173">
        <v>0</v>
      </c>
      <c r="CE15" s="173">
        <v>0</v>
      </c>
      <c r="CF15" s="178"/>
      <c r="CG15" s="179">
        <v>0</v>
      </c>
      <c r="CH15" s="173">
        <v>0</v>
      </c>
      <c r="CI15" s="173">
        <v>0</v>
      </c>
    </row>
    <row r="16" spans="2:87" x14ac:dyDescent="0.2">
      <c r="B16" s="94">
        <v>4220</v>
      </c>
      <c r="C16" s="49"/>
      <c r="D16" s="50" t="s">
        <v>43</v>
      </c>
      <c r="E16" s="179">
        <v>1351435646.3899999</v>
      </c>
      <c r="F16" s="173">
        <v>1169034332.8900001</v>
      </c>
      <c r="G16" s="173">
        <v>771374089.73999989</v>
      </c>
      <c r="I16" s="179">
        <v>180210682.61000001</v>
      </c>
      <c r="J16" s="173">
        <v>156990364.81999999</v>
      </c>
      <c r="K16" s="173">
        <v>128933995.81</v>
      </c>
      <c r="L16" s="178"/>
      <c r="M16" s="179">
        <v>119877850.95</v>
      </c>
      <c r="N16" s="173">
        <v>115533865.18000001</v>
      </c>
      <c r="O16" s="173">
        <v>85208044.049999997</v>
      </c>
      <c r="P16" s="178"/>
      <c r="Q16" s="179">
        <v>0</v>
      </c>
      <c r="R16" s="173">
        <v>0</v>
      </c>
      <c r="S16" s="173">
        <v>0</v>
      </c>
      <c r="T16" s="178"/>
      <c r="U16" s="179">
        <v>59961653.659999996</v>
      </c>
      <c r="V16" s="173">
        <v>48707056.060000002</v>
      </c>
      <c r="W16" s="173">
        <v>26615769.050000001</v>
      </c>
      <c r="X16" s="178"/>
      <c r="Y16" s="179">
        <v>34738417.079999998</v>
      </c>
      <c r="Z16" s="173">
        <v>33461138.629999999</v>
      </c>
      <c r="AA16" s="173">
        <v>22331535.920000002</v>
      </c>
      <c r="AB16" s="178"/>
      <c r="AC16" s="179">
        <v>0</v>
      </c>
      <c r="AD16" s="173">
        <v>0</v>
      </c>
      <c r="AE16" s="173">
        <v>0</v>
      </c>
      <c r="AF16" s="178"/>
      <c r="AG16" s="179">
        <v>27110103.949999999</v>
      </c>
      <c r="AH16" s="173">
        <v>79544313.480000004</v>
      </c>
      <c r="AI16" s="173">
        <v>24218205.120000001</v>
      </c>
      <c r="AJ16" s="178"/>
      <c r="AK16" s="179">
        <v>88915581.170000002</v>
      </c>
      <c r="AL16" s="173">
        <v>81377641.090000004</v>
      </c>
      <c r="AM16" s="173">
        <v>77670268.900000006</v>
      </c>
      <c r="AN16" s="178"/>
      <c r="AO16" s="179">
        <v>5482761</v>
      </c>
      <c r="AP16" s="173">
        <v>3642768</v>
      </c>
      <c r="AQ16" s="173">
        <v>3642767.52</v>
      </c>
      <c r="AR16" s="178"/>
      <c r="AS16" s="179">
        <v>270199299.39999998</v>
      </c>
      <c r="AT16" s="173">
        <v>208971368</v>
      </c>
      <c r="AU16" s="173">
        <v>0</v>
      </c>
      <c r="AV16" s="178"/>
      <c r="AW16" s="179">
        <v>45869243.960000001</v>
      </c>
      <c r="AX16" s="173">
        <v>49766838.299999997</v>
      </c>
      <c r="AY16" s="173">
        <v>36756966.939999998</v>
      </c>
      <c r="AZ16" s="178"/>
      <c r="BA16" s="179">
        <v>18562789.210000001</v>
      </c>
      <c r="BB16" s="173">
        <v>0</v>
      </c>
      <c r="BC16" s="173">
        <v>0</v>
      </c>
      <c r="BD16" s="178"/>
      <c r="BE16" s="179">
        <v>86564449.069999993</v>
      </c>
      <c r="BF16" s="173">
        <v>67045944</v>
      </c>
      <c r="BG16" s="173">
        <v>63853284</v>
      </c>
      <c r="BH16" s="178"/>
      <c r="BI16" s="179">
        <v>165763009.38999999</v>
      </c>
      <c r="BJ16" s="173">
        <v>110727559</v>
      </c>
      <c r="BK16" s="173">
        <v>109961593</v>
      </c>
      <c r="BL16" s="178"/>
      <c r="BM16" s="179">
        <v>0</v>
      </c>
      <c r="BN16" s="173">
        <v>721500</v>
      </c>
      <c r="BO16" s="173">
        <v>2765000</v>
      </c>
      <c r="BP16" s="178"/>
      <c r="BQ16" s="179">
        <v>0</v>
      </c>
      <c r="BR16" s="173">
        <v>0</v>
      </c>
      <c r="BS16" s="173">
        <v>0</v>
      </c>
      <c r="BT16" s="178"/>
      <c r="BU16" s="179">
        <v>182321422.99000001</v>
      </c>
      <c r="BV16" s="173">
        <v>156773288.24000001</v>
      </c>
      <c r="BW16" s="173">
        <v>141315089.63</v>
      </c>
      <c r="BX16" s="178"/>
      <c r="BY16" s="179">
        <v>1508220</v>
      </c>
      <c r="BZ16" s="173">
        <v>3466452.19</v>
      </c>
      <c r="CA16" s="173">
        <v>0</v>
      </c>
      <c r="CB16" s="178"/>
      <c r="CC16" s="179">
        <v>60693512.950000003</v>
      </c>
      <c r="CD16" s="173">
        <v>52304235.899999999</v>
      </c>
      <c r="CE16" s="173">
        <v>48101569.799999997</v>
      </c>
      <c r="CF16" s="178"/>
      <c r="CG16" s="179">
        <v>3656649</v>
      </c>
      <c r="CH16" s="173">
        <v>0</v>
      </c>
      <c r="CI16" s="173">
        <v>0</v>
      </c>
    </row>
    <row r="17" spans="2:87" x14ac:dyDescent="0.2">
      <c r="B17" s="94">
        <v>4300</v>
      </c>
      <c r="C17" s="36" t="s">
        <v>44</v>
      </c>
      <c r="D17" s="21"/>
      <c r="E17" s="157">
        <f t="shared" ref="E17" si="0">+I17+M17+Q17+U17+Y17+AC17+AG17+AK17+AO17+AS17+AW17+BA17+BE17+BI17+BM17+BQ17+BU17+BY17+CC17+CG17</f>
        <v>421009096.28999996</v>
      </c>
      <c r="F17" s="158">
        <f>SUM(F18:F22)</f>
        <v>496587495.89999998</v>
      </c>
      <c r="G17" s="158">
        <f>SUM(G18:G22)</f>
        <v>223046867.75</v>
      </c>
      <c r="I17" s="157">
        <f>SUM(I18:I22)</f>
        <v>1599602.18</v>
      </c>
      <c r="J17" s="158">
        <f>SUM(J18:J22)</f>
        <v>2989257.57</v>
      </c>
      <c r="K17" s="158">
        <f>SUM(K18:K22)</f>
        <v>2247941.2000000002</v>
      </c>
      <c r="L17" s="154"/>
      <c r="M17" s="157">
        <f>SUM(M18:M22)</f>
        <v>3483784.78</v>
      </c>
      <c r="N17" s="158">
        <f>SUM(N18:N22)</f>
        <v>3144626.28</v>
      </c>
      <c r="O17" s="158">
        <f>SUM(O18:O22)</f>
        <v>2227837.4900000002</v>
      </c>
      <c r="P17" s="154"/>
      <c r="Q17" s="157">
        <f>SUM(Q18:Q22)</f>
        <v>365786645.27999997</v>
      </c>
      <c r="R17" s="158">
        <f>SUM(R18:R22)</f>
        <v>427463772.5</v>
      </c>
      <c r="S17" s="158">
        <f>SUM(S18:S22)</f>
        <v>180097658.97</v>
      </c>
      <c r="T17" s="154"/>
      <c r="U17" s="157">
        <f>SUM(U18:U22)</f>
        <v>497130.89</v>
      </c>
      <c r="V17" s="158">
        <f>SUM(V18:V22)</f>
        <v>48552.78</v>
      </c>
      <c r="W17" s="158">
        <f>SUM(W18:W22)</f>
        <v>0</v>
      </c>
      <c r="X17" s="154"/>
      <c r="Y17" s="157">
        <f>SUM(Y18:Y22)</f>
        <v>1013671.6699999999</v>
      </c>
      <c r="Z17" s="158">
        <f>SUM(Z18:Z22)</f>
        <v>500413.91</v>
      </c>
      <c r="AA17" s="158">
        <f>SUM(AA18:AA22)</f>
        <v>23311.27</v>
      </c>
      <c r="AB17" s="154"/>
      <c r="AC17" s="157">
        <f>SUM(AC18:AC22)</f>
        <v>0</v>
      </c>
      <c r="AD17" s="158">
        <f>SUM(AD18:AD22)</f>
        <v>0</v>
      </c>
      <c r="AE17" s="158">
        <f>SUM(AE18:AE22)</f>
        <v>0</v>
      </c>
      <c r="AF17" s="154"/>
      <c r="AG17" s="157">
        <f>SUM(AG18:AG22)</f>
        <v>2532459.54</v>
      </c>
      <c r="AH17" s="158">
        <f>SUM(AH18:AH22)</f>
        <v>3312587.87</v>
      </c>
      <c r="AI17" s="158">
        <f>SUM(AI18:AI22)</f>
        <v>1307170.27</v>
      </c>
      <c r="AJ17" s="154"/>
      <c r="AK17" s="157">
        <f>SUM(AK18:AK22)</f>
        <v>0</v>
      </c>
      <c r="AL17" s="158">
        <f>SUM(AL18:AL22)</f>
        <v>0</v>
      </c>
      <c r="AM17" s="158">
        <f>SUM(AM18:AM22)</f>
        <v>0</v>
      </c>
      <c r="AN17" s="154"/>
      <c r="AO17" s="157">
        <f>SUM(AO18:AO22)</f>
        <v>94695.1</v>
      </c>
      <c r="AP17" s="158">
        <f>SUM(AP18:AP22)</f>
        <v>140811</v>
      </c>
      <c r="AQ17" s="158">
        <f>SUM(AQ18:AQ22)</f>
        <v>86339.93</v>
      </c>
      <c r="AR17" s="154"/>
      <c r="AS17" s="157">
        <f>SUM(AS18:AS22)</f>
        <v>22372.53</v>
      </c>
      <c r="AT17" s="158">
        <f>SUM(AT18:AT22)</f>
        <v>0</v>
      </c>
      <c r="AU17" s="158">
        <f>SUM(AU18:AU22)</f>
        <v>1722.5</v>
      </c>
      <c r="AV17" s="154"/>
      <c r="AW17" s="157">
        <f>SUM(AW18:AW22)</f>
        <v>2002682.46</v>
      </c>
      <c r="AX17" s="158">
        <f>SUM(AX18:AX22)</f>
        <v>2313653.48</v>
      </c>
      <c r="AY17" s="158">
        <f>SUM(AY18:AY22)</f>
        <v>1304593.24</v>
      </c>
      <c r="AZ17" s="154"/>
      <c r="BA17" s="157">
        <f>SUM(BA18:BA22)</f>
        <v>7531.33</v>
      </c>
      <c r="BB17" s="158">
        <f>SUM(BB18:BB22)</f>
        <v>1706075.59</v>
      </c>
      <c r="BC17" s="158">
        <f>SUM(BC18:BC22)</f>
        <v>618322.44999999995</v>
      </c>
      <c r="BD17" s="154"/>
      <c r="BE17" s="157">
        <f>SUM(BE18:BE22)</f>
        <v>15361436.880000001</v>
      </c>
      <c r="BF17" s="158">
        <f>SUM(BF18:BF22)</f>
        <v>37264525.559999995</v>
      </c>
      <c r="BG17" s="158">
        <f>SUM(BG18:BG22)</f>
        <v>28195603.07</v>
      </c>
      <c r="BH17" s="154"/>
      <c r="BI17" s="157">
        <f>SUM(BI18:BI22)</f>
        <v>0</v>
      </c>
      <c r="BJ17" s="158">
        <f>SUM(BJ18:BJ22)</f>
        <v>120220.87</v>
      </c>
      <c r="BK17" s="158">
        <f>SUM(BK18:BK22)</f>
        <v>392679.35</v>
      </c>
      <c r="BL17" s="177"/>
      <c r="BM17" s="157">
        <f>SUM(BM18:BM22)</f>
        <v>0</v>
      </c>
      <c r="BN17" s="158">
        <f>SUM(BN18:BN22)</f>
        <v>22285.17</v>
      </c>
      <c r="BO17" s="158">
        <f>SUM(BO18:BO22)</f>
        <v>156585.76</v>
      </c>
      <c r="BP17" s="154"/>
      <c r="BQ17" s="157">
        <f>SUM(BQ18:BQ22)</f>
        <v>23337135.870000001</v>
      </c>
      <c r="BR17" s="158">
        <f>SUM(BR18:BR22)</f>
        <v>14325788.58</v>
      </c>
      <c r="BS17" s="158">
        <f>SUM(BS18:BS22)</f>
        <v>5123756.55</v>
      </c>
      <c r="BT17" s="154"/>
      <c r="BU17" s="157">
        <f>SUM(BU18:BU22)</f>
        <v>5056094.25</v>
      </c>
      <c r="BV17" s="158">
        <f>SUM(BV18:BV22)</f>
        <v>3160127.3899999997</v>
      </c>
      <c r="BW17" s="158">
        <f>SUM(BW18:BW22)</f>
        <v>1170919.8400000001</v>
      </c>
      <c r="BX17" s="154"/>
      <c r="BY17" s="157">
        <f>SUM(BY18:BY22)</f>
        <v>105299.22</v>
      </c>
      <c r="BZ17" s="158">
        <f>SUM(BZ18:BZ22)</f>
        <v>74797.350000000006</v>
      </c>
      <c r="CA17" s="158">
        <f>SUM(CA18:CA22)</f>
        <v>92425.86</v>
      </c>
      <c r="CB17" s="154"/>
      <c r="CC17" s="157">
        <f>SUM(CC18:CC22)</f>
        <v>100000</v>
      </c>
      <c r="CD17" s="158">
        <f>SUM(CD18:CD22)</f>
        <v>0</v>
      </c>
      <c r="CE17" s="158">
        <f>SUM(CE18:CE22)</f>
        <v>0</v>
      </c>
      <c r="CF17" s="154"/>
      <c r="CG17" s="157">
        <f>SUM(CG18:CG22)</f>
        <v>8554.31</v>
      </c>
      <c r="CH17" s="158">
        <f>SUM(CH18:CH22)</f>
        <v>0</v>
      </c>
      <c r="CI17" s="158">
        <f>SUM(CI18:CI22)</f>
        <v>0</v>
      </c>
    </row>
    <row r="18" spans="2:87" x14ac:dyDescent="0.2">
      <c r="B18" s="94">
        <v>4310</v>
      </c>
      <c r="C18" s="49"/>
      <c r="D18" s="50" t="s">
        <v>45</v>
      </c>
      <c r="E18" s="179">
        <v>263880509.54999995</v>
      </c>
      <c r="F18" s="173">
        <v>294628687.27999997</v>
      </c>
      <c r="G18" s="173">
        <v>170642608.03999999</v>
      </c>
      <c r="I18" s="179">
        <v>0</v>
      </c>
      <c r="J18" s="173">
        <v>2989257.57</v>
      </c>
      <c r="K18" s="173">
        <v>2247941.2000000002</v>
      </c>
      <c r="L18" s="178"/>
      <c r="M18" s="179">
        <v>3483784.78</v>
      </c>
      <c r="N18" s="173">
        <v>3144626.28</v>
      </c>
      <c r="O18" s="173">
        <v>2227013.4300000002</v>
      </c>
      <c r="P18" s="178"/>
      <c r="Q18" s="179">
        <v>227854327.97999999</v>
      </c>
      <c r="R18" s="173">
        <v>228703861.05000001</v>
      </c>
      <c r="S18" s="173">
        <v>133573590.66</v>
      </c>
      <c r="T18" s="178"/>
      <c r="U18" s="179">
        <v>478056.89</v>
      </c>
      <c r="V18" s="173">
        <v>48352.78</v>
      </c>
      <c r="W18" s="173">
        <v>0</v>
      </c>
      <c r="X18" s="178"/>
      <c r="Y18" s="179">
        <v>381921.67</v>
      </c>
      <c r="Z18" s="173">
        <v>305650.90999999997</v>
      </c>
      <c r="AA18" s="173">
        <v>23311.27</v>
      </c>
      <c r="AB18" s="178"/>
      <c r="AC18" s="179">
        <v>0</v>
      </c>
      <c r="AD18" s="173">
        <v>0</v>
      </c>
      <c r="AE18" s="173">
        <v>0</v>
      </c>
      <c r="AF18" s="178"/>
      <c r="AG18" s="179">
        <v>1637998.69</v>
      </c>
      <c r="AH18" s="173">
        <v>2205152.4300000002</v>
      </c>
      <c r="AI18" s="173">
        <v>889946.02</v>
      </c>
      <c r="AJ18" s="178"/>
      <c r="AK18" s="179">
        <v>0</v>
      </c>
      <c r="AL18" s="173">
        <v>0</v>
      </c>
      <c r="AM18" s="173">
        <v>0</v>
      </c>
      <c r="AN18" s="178"/>
      <c r="AO18" s="179">
        <v>94695.1</v>
      </c>
      <c r="AP18" s="173">
        <v>140811</v>
      </c>
      <c r="AQ18" s="173">
        <v>86339.93</v>
      </c>
      <c r="AR18" s="178"/>
      <c r="AS18" s="179">
        <v>0</v>
      </c>
      <c r="AT18" s="173">
        <v>0</v>
      </c>
      <c r="AU18" s="173">
        <v>0</v>
      </c>
      <c r="AV18" s="178"/>
      <c r="AW18" s="179">
        <v>1949459.46</v>
      </c>
      <c r="AX18" s="173">
        <v>2313653.48</v>
      </c>
      <c r="AY18" s="173">
        <v>1304593.24</v>
      </c>
      <c r="AZ18" s="178"/>
      <c r="BA18" s="179">
        <v>0</v>
      </c>
      <c r="BB18" s="173">
        <v>1654315.72</v>
      </c>
      <c r="BC18" s="173">
        <v>618322.44999999995</v>
      </c>
      <c r="BD18" s="178"/>
      <c r="BE18" s="179">
        <v>0</v>
      </c>
      <c r="BF18" s="173">
        <v>35495370.369999997</v>
      </c>
      <c r="BG18" s="173">
        <v>22832437.199999999</v>
      </c>
      <c r="BH18" s="178"/>
      <c r="BI18" s="179">
        <v>0</v>
      </c>
      <c r="BJ18" s="173">
        <v>120220.87</v>
      </c>
      <c r="BK18" s="173">
        <v>392679.35</v>
      </c>
      <c r="BL18" s="178"/>
      <c r="BM18" s="179">
        <v>0</v>
      </c>
      <c r="BN18" s="173">
        <v>22285.17</v>
      </c>
      <c r="BO18" s="173">
        <v>156585.76</v>
      </c>
      <c r="BP18" s="178"/>
      <c r="BQ18" s="179">
        <v>23337135.870000001</v>
      </c>
      <c r="BR18" s="173">
        <v>14325788.58</v>
      </c>
      <c r="BS18" s="173">
        <v>5123756.55</v>
      </c>
      <c r="BT18" s="178"/>
      <c r="BU18" s="179">
        <v>4557829.8899999997</v>
      </c>
      <c r="BV18" s="173">
        <v>3159341.07</v>
      </c>
      <c r="BW18" s="173">
        <v>1166090.98</v>
      </c>
      <c r="BX18" s="178"/>
      <c r="BY18" s="179">
        <v>105299.22</v>
      </c>
      <c r="BZ18" s="173">
        <v>0</v>
      </c>
      <c r="CA18" s="173">
        <v>0</v>
      </c>
      <c r="CB18" s="178"/>
      <c r="CC18" s="179">
        <v>0</v>
      </c>
      <c r="CD18" s="173">
        <v>0</v>
      </c>
      <c r="CE18" s="173">
        <v>0</v>
      </c>
      <c r="CF18" s="178"/>
      <c r="CG18" s="179">
        <v>0</v>
      </c>
      <c r="CH18" s="173">
        <v>0</v>
      </c>
      <c r="CI18" s="173">
        <v>0</v>
      </c>
    </row>
    <row r="19" spans="2:87" x14ac:dyDescent="0.2">
      <c r="B19" s="94">
        <v>4320</v>
      </c>
      <c r="C19" s="49"/>
      <c r="D19" s="50" t="s">
        <v>46</v>
      </c>
      <c r="E19" s="179">
        <v>1599602.18</v>
      </c>
      <c r="F19" s="173">
        <v>0</v>
      </c>
      <c r="G19" s="173">
        <v>0</v>
      </c>
      <c r="I19" s="179">
        <v>1599602.18</v>
      </c>
      <c r="J19" s="173">
        <v>0</v>
      </c>
      <c r="K19" s="173">
        <v>0</v>
      </c>
      <c r="L19" s="178"/>
      <c r="M19" s="179">
        <v>0</v>
      </c>
      <c r="N19" s="173">
        <v>0</v>
      </c>
      <c r="O19" s="173">
        <v>0</v>
      </c>
      <c r="P19" s="178"/>
      <c r="Q19" s="179">
        <v>0</v>
      </c>
      <c r="R19" s="173">
        <v>0</v>
      </c>
      <c r="S19" s="173">
        <v>0</v>
      </c>
      <c r="T19" s="178"/>
      <c r="U19" s="179">
        <v>0</v>
      </c>
      <c r="V19" s="173">
        <v>0</v>
      </c>
      <c r="W19" s="173">
        <v>0</v>
      </c>
      <c r="X19" s="178"/>
      <c r="Y19" s="179">
        <v>0</v>
      </c>
      <c r="Z19" s="173">
        <v>0</v>
      </c>
      <c r="AA19" s="173">
        <v>0</v>
      </c>
      <c r="AB19" s="178"/>
      <c r="AC19" s="179">
        <v>0</v>
      </c>
      <c r="AD19" s="173">
        <v>0</v>
      </c>
      <c r="AE19" s="173">
        <v>0</v>
      </c>
      <c r="AF19" s="178"/>
      <c r="AG19" s="179">
        <v>0</v>
      </c>
      <c r="AH19" s="173">
        <v>0</v>
      </c>
      <c r="AI19" s="173">
        <v>0</v>
      </c>
      <c r="AJ19" s="178"/>
      <c r="AK19" s="179">
        <v>0</v>
      </c>
      <c r="AL19" s="173">
        <v>0</v>
      </c>
      <c r="AM19" s="173">
        <v>0</v>
      </c>
      <c r="AN19" s="178"/>
      <c r="AO19" s="179">
        <v>0</v>
      </c>
      <c r="AP19" s="173">
        <v>0</v>
      </c>
      <c r="AQ19" s="173">
        <v>0</v>
      </c>
      <c r="AR19" s="178"/>
      <c r="AS19" s="179">
        <v>0</v>
      </c>
      <c r="AT19" s="173">
        <v>0</v>
      </c>
      <c r="AU19" s="173">
        <v>0</v>
      </c>
      <c r="AV19" s="178"/>
      <c r="AW19" s="179">
        <v>0</v>
      </c>
      <c r="AX19" s="173">
        <v>0</v>
      </c>
      <c r="AY19" s="173">
        <v>0</v>
      </c>
      <c r="AZ19" s="178"/>
      <c r="BA19" s="179">
        <v>0</v>
      </c>
      <c r="BB19" s="173">
        <v>0</v>
      </c>
      <c r="BC19" s="173">
        <v>0</v>
      </c>
      <c r="BD19" s="178"/>
      <c r="BE19" s="179">
        <v>0</v>
      </c>
      <c r="BF19" s="173">
        <v>0</v>
      </c>
      <c r="BG19" s="173">
        <v>0</v>
      </c>
      <c r="BH19" s="178"/>
      <c r="BI19" s="179">
        <v>0</v>
      </c>
      <c r="BJ19" s="173">
        <v>0</v>
      </c>
      <c r="BK19" s="173">
        <v>0</v>
      </c>
      <c r="BL19" s="178"/>
      <c r="BM19" s="179">
        <v>0</v>
      </c>
      <c r="BN19" s="173">
        <v>0</v>
      </c>
      <c r="BO19" s="173">
        <v>0</v>
      </c>
      <c r="BP19" s="178"/>
      <c r="BQ19" s="179">
        <v>0</v>
      </c>
      <c r="BR19" s="173">
        <v>0</v>
      </c>
      <c r="BS19" s="173">
        <v>0</v>
      </c>
      <c r="BT19" s="178"/>
      <c r="BU19" s="179">
        <v>0</v>
      </c>
      <c r="BV19" s="173">
        <v>0</v>
      </c>
      <c r="BW19" s="173">
        <v>0</v>
      </c>
      <c r="BX19" s="178"/>
      <c r="BY19" s="179">
        <v>0</v>
      </c>
      <c r="BZ19" s="173">
        <v>0</v>
      </c>
      <c r="CA19" s="173">
        <v>0</v>
      </c>
      <c r="CB19" s="178"/>
      <c r="CC19" s="179">
        <v>0</v>
      </c>
      <c r="CD19" s="173">
        <v>0</v>
      </c>
      <c r="CE19" s="173">
        <v>0</v>
      </c>
      <c r="CF19" s="178"/>
      <c r="CG19" s="179">
        <v>0</v>
      </c>
      <c r="CH19" s="173">
        <v>0</v>
      </c>
      <c r="CI19" s="173">
        <v>0</v>
      </c>
    </row>
    <row r="20" spans="2:87" x14ac:dyDescent="0.2">
      <c r="B20" s="94">
        <v>4330</v>
      </c>
      <c r="C20" s="49"/>
      <c r="D20" s="50" t="s">
        <v>47</v>
      </c>
      <c r="E20" s="179">
        <v>0</v>
      </c>
      <c r="F20" s="173">
        <v>0</v>
      </c>
      <c r="G20" s="173">
        <v>0</v>
      </c>
      <c r="I20" s="179">
        <v>0</v>
      </c>
      <c r="J20" s="173">
        <v>0</v>
      </c>
      <c r="K20" s="173">
        <v>0</v>
      </c>
      <c r="L20" s="178"/>
      <c r="M20" s="179">
        <v>0</v>
      </c>
      <c r="N20" s="173">
        <v>0</v>
      </c>
      <c r="O20" s="173">
        <v>0</v>
      </c>
      <c r="P20" s="178"/>
      <c r="Q20" s="179">
        <v>0</v>
      </c>
      <c r="R20" s="173">
        <v>0</v>
      </c>
      <c r="S20" s="173">
        <v>0</v>
      </c>
      <c r="T20" s="178"/>
      <c r="U20" s="179">
        <v>0</v>
      </c>
      <c r="V20" s="173">
        <v>0</v>
      </c>
      <c r="W20" s="173">
        <v>0</v>
      </c>
      <c r="X20" s="178"/>
      <c r="Y20" s="179">
        <v>0</v>
      </c>
      <c r="Z20" s="173">
        <v>0</v>
      </c>
      <c r="AA20" s="173">
        <v>0</v>
      </c>
      <c r="AB20" s="178"/>
      <c r="AC20" s="179">
        <v>0</v>
      </c>
      <c r="AD20" s="173">
        <v>0</v>
      </c>
      <c r="AE20" s="173">
        <v>0</v>
      </c>
      <c r="AF20" s="178"/>
      <c r="AG20" s="179">
        <v>0</v>
      </c>
      <c r="AH20" s="173">
        <v>0</v>
      </c>
      <c r="AI20" s="173">
        <v>0</v>
      </c>
      <c r="AJ20" s="178"/>
      <c r="AK20" s="179">
        <v>0</v>
      </c>
      <c r="AL20" s="173">
        <v>0</v>
      </c>
      <c r="AM20" s="173">
        <v>0</v>
      </c>
      <c r="AN20" s="178"/>
      <c r="AO20" s="179">
        <v>0</v>
      </c>
      <c r="AP20" s="173">
        <v>0</v>
      </c>
      <c r="AQ20" s="173">
        <v>0</v>
      </c>
      <c r="AR20" s="178"/>
      <c r="AS20" s="179">
        <v>0</v>
      </c>
      <c r="AT20" s="173">
        <v>0</v>
      </c>
      <c r="AU20" s="173">
        <v>0</v>
      </c>
      <c r="AV20" s="178"/>
      <c r="AW20" s="179">
        <v>0</v>
      </c>
      <c r="AX20" s="173">
        <v>0</v>
      </c>
      <c r="AY20" s="173">
        <v>0</v>
      </c>
      <c r="AZ20" s="178"/>
      <c r="BA20" s="179">
        <v>0</v>
      </c>
      <c r="BB20" s="173">
        <v>0</v>
      </c>
      <c r="BC20" s="173">
        <v>0</v>
      </c>
      <c r="BD20" s="178"/>
      <c r="BE20" s="179">
        <v>0</v>
      </c>
      <c r="BF20" s="173">
        <v>0</v>
      </c>
      <c r="BG20" s="173">
        <v>0</v>
      </c>
      <c r="BH20" s="178"/>
      <c r="BI20" s="179">
        <v>0</v>
      </c>
      <c r="BJ20" s="173">
        <v>0</v>
      </c>
      <c r="BK20" s="173">
        <v>0</v>
      </c>
      <c r="BL20" s="178"/>
      <c r="BM20" s="179">
        <v>0</v>
      </c>
      <c r="BN20" s="173">
        <v>0</v>
      </c>
      <c r="BO20" s="173">
        <v>0</v>
      </c>
      <c r="BP20" s="178"/>
      <c r="BQ20" s="179">
        <v>0</v>
      </c>
      <c r="BR20" s="173">
        <v>0</v>
      </c>
      <c r="BS20" s="173">
        <v>0</v>
      </c>
      <c r="BT20" s="178"/>
      <c r="BU20" s="179">
        <v>0</v>
      </c>
      <c r="BV20" s="173">
        <v>0</v>
      </c>
      <c r="BW20" s="173">
        <v>0</v>
      </c>
      <c r="BX20" s="178"/>
      <c r="BY20" s="179">
        <v>0</v>
      </c>
      <c r="BZ20" s="173">
        <v>0</v>
      </c>
      <c r="CA20" s="173">
        <v>0</v>
      </c>
      <c r="CB20" s="178"/>
      <c r="CC20" s="179">
        <v>0</v>
      </c>
      <c r="CD20" s="173">
        <v>0</v>
      </c>
      <c r="CE20" s="173">
        <v>0</v>
      </c>
      <c r="CF20" s="178"/>
      <c r="CG20" s="179">
        <v>0</v>
      </c>
      <c r="CH20" s="173">
        <v>0</v>
      </c>
      <c r="CI20" s="173">
        <v>0</v>
      </c>
    </row>
    <row r="21" spans="2:87" x14ac:dyDescent="0.2">
      <c r="B21" s="94">
        <v>4340</v>
      </c>
      <c r="C21" s="49"/>
      <c r="D21" s="50" t="s">
        <v>48</v>
      </c>
      <c r="E21" s="179">
        <v>0</v>
      </c>
      <c r="F21" s="173">
        <v>0</v>
      </c>
      <c r="G21" s="173">
        <v>0</v>
      </c>
      <c r="I21" s="179">
        <v>0</v>
      </c>
      <c r="J21" s="173">
        <v>0</v>
      </c>
      <c r="K21" s="173">
        <v>0</v>
      </c>
      <c r="L21" s="178"/>
      <c r="M21" s="179">
        <v>0</v>
      </c>
      <c r="N21" s="173">
        <v>0</v>
      </c>
      <c r="O21" s="173">
        <v>0</v>
      </c>
      <c r="P21" s="178"/>
      <c r="Q21" s="179">
        <v>0</v>
      </c>
      <c r="R21" s="173">
        <v>0</v>
      </c>
      <c r="S21" s="173">
        <v>0</v>
      </c>
      <c r="T21" s="178"/>
      <c r="U21" s="179">
        <v>0</v>
      </c>
      <c r="V21" s="173">
        <v>0</v>
      </c>
      <c r="W21" s="173">
        <v>0</v>
      </c>
      <c r="X21" s="178"/>
      <c r="Y21" s="179">
        <v>0</v>
      </c>
      <c r="Z21" s="173">
        <v>0</v>
      </c>
      <c r="AA21" s="173">
        <v>0</v>
      </c>
      <c r="AB21" s="178"/>
      <c r="AC21" s="179">
        <v>0</v>
      </c>
      <c r="AD21" s="173">
        <v>0</v>
      </c>
      <c r="AE21" s="173">
        <v>0</v>
      </c>
      <c r="AF21" s="178"/>
      <c r="AG21" s="179">
        <v>0</v>
      </c>
      <c r="AH21" s="173">
        <v>0</v>
      </c>
      <c r="AI21" s="173">
        <v>0</v>
      </c>
      <c r="AJ21" s="178"/>
      <c r="AK21" s="179">
        <v>0</v>
      </c>
      <c r="AL21" s="173">
        <v>0</v>
      </c>
      <c r="AM21" s="173">
        <v>0</v>
      </c>
      <c r="AN21" s="178"/>
      <c r="AO21" s="179">
        <v>0</v>
      </c>
      <c r="AP21" s="173">
        <v>0</v>
      </c>
      <c r="AQ21" s="173">
        <v>0</v>
      </c>
      <c r="AR21" s="178"/>
      <c r="AS21" s="179">
        <v>0</v>
      </c>
      <c r="AT21" s="173">
        <v>0</v>
      </c>
      <c r="AU21" s="173">
        <v>0</v>
      </c>
      <c r="AV21" s="178"/>
      <c r="AW21" s="179">
        <v>0</v>
      </c>
      <c r="AX21" s="173">
        <v>0</v>
      </c>
      <c r="AY21" s="173">
        <v>0</v>
      </c>
      <c r="AZ21" s="178"/>
      <c r="BA21" s="179">
        <v>0</v>
      </c>
      <c r="BB21" s="173">
        <v>0</v>
      </c>
      <c r="BC21" s="173">
        <v>0</v>
      </c>
      <c r="BD21" s="178"/>
      <c r="BE21" s="179">
        <v>0</v>
      </c>
      <c r="BF21" s="173">
        <v>0</v>
      </c>
      <c r="BG21" s="173">
        <v>0</v>
      </c>
      <c r="BH21" s="178"/>
      <c r="BI21" s="179">
        <v>0</v>
      </c>
      <c r="BJ21" s="173">
        <v>0</v>
      </c>
      <c r="BK21" s="173">
        <v>0</v>
      </c>
      <c r="BL21" s="178"/>
      <c r="BM21" s="179">
        <v>0</v>
      </c>
      <c r="BN21" s="173">
        <v>0</v>
      </c>
      <c r="BO21" s="173">
        <v>0</v>
      </c>
      <c r="BP21" s="178"/>
      <c r="BQ21" s="179">
        <v>0</v>
      </c>
      <c r="BR21" s="173">
        <v>0</v>
      </c>
      <c r="BS21" s="173">
        <v>0</v>
      </c>
      <c r="BT21" s="178"/>
      <c r="BU21" s="179">
        <v>0</v>
      </c>
      <c r="BV21" s="173">
        <v>0</v>
      </c>
      <c r="BW21" s="173">
        <v>0</v>
      </c>
      <c r="BX21" s="178"/>
      <c r="BY21" s="179">
        <v>0</v>
      </c>
      <c r="BZ21" s="173">
        <v>0</v>
      </c>
      <c r="CA21" s="173">
        <v>0</v>
      </c>
      <c r="CB21" s="178"/>
      <c r="CC21" s="179">
        <v>0</v>
      </c>
      <c r="CD21" s="173">
        <v>0</v>
      </c>
      <c r="CE21" s="173">
        <v>0</v>
      </c>
      <c r="CF21" s="178"/>
      <c r="CG21" s="179">
        <v>0</v>
      </c>
      <c r="CH21" s="173">
        <v>0</v>
      </c>
      <c r="CI21" s="173">
        <v>0</v>
      </c>
    </row>
    <row r="22" spans="2:87" x14ac:dyDescent="0.2">
      <c r="B22" s="94">
        <v>4390</v>
      </c>
      <c r="C22" s="49"/>
      <c r="D22" s="50" t="s">
        <v>49</v>
      </c>
      <c r="E22" s="179">
        <v>155528984.56000003</v>
      </c>
      <c r="F22" s="173">
        <v>201958808.61999997</v>
      </c>
      <c r="G22" s="173">
        <v>52404259.710000001</v>
      </c>
      <c r="I22" s="179">
        <v>0</v>
      </c>
      <c r="J22" s="173">
        <v>0</v>
      </c>
      <c r="K22" s="173">
        <v>0</v>
      </c>
      <c r="L22" s="178"/>
      <c r="M22" s="179">
        <v>0</v>
      </c>
      <c r="N22" s="173">
        <v>0</v>
      </c>
      <c r="O22" s="173">
        <v>824.06</v>
      </c>
      <c r="P22" s="178"/>
      <c r="Q22" s="179">
        <v>137932317.30000001</v>
      </c>
      <c r="R22" s="173">
        <v>198759911.44999999</v>
      </c>
      <c r="S22" s="173">
        <v>46524068.310000002</v>
      </c>
      <c r="T22" s="178"/>
      <c r="U22" s="179">
        <v>19074</v>
      </c>
      <c r="V22" s="173">
        <v>200</v>
      </c>
      <c r="W22" s="173">
        <v>0</v>
      </c>
      <c r="X22" s="178"/>
      <c r="Y22" s="179">
        <v>631750</v>
      </c>
      <c r="Z22" s="173">
        <v>194763</v>
      </c>
      <c r="AA22" s="173">
        <v>0</v>
      </c>
      <c r="AB22" s="178"/>
      <c r="AC22" s="179">
        <v>0</v>
      </c>
      <c r="AD22" s="173">
        <v>0</v>
      </c>
      <c r="AE22" s="173">
        <v>0</v>
      </c>
      <c r="AF22" s="178"/>
      <c r="AG22" s="179">
        <v>894460.85</v>
      </c>
      <c r="AH22" s="173">
        <v>1107435.44</v>
      </c>
      <c r="AI22" s="173">
        <v>417224.25</v>
      </c>
      <c r="AJ22" s="178"/>
      <c r="AK22" s="179">
        <v>0</v>
      </c>
      <c r="AL22" s="173">
        <v>0</v>
      </c>
      <c r="AM22" s="173">
        <v>0</v>
      </c>
      <c r="AN22" s="178"/>
      <c r="AO22" s="179">
        <v>0</v>
      </c>
      <c r="AP22" s="173">
        <v>0</v>
      </c>
      <c r="AQ22" s="173">
        <v>0</v>
      </c>
      <c r="AR22" s="178"/>
      <c r="AS22" s="179">
        <v>22372.53</v>
      </c>
      <c r="AT22" s="173">
        <v>0</v>
      </c>
      <c r="AU22" s="173">
        <v>1722.5</v>
      </c>
      <c r="AV22" s="178"/>
      <c r="AW22" s="179">
        <v>53223</v>
      </c>
      <c r="AX22" s="173">
        <v>0</v>
      </c>
      <c r="AY22" s="173">
        <v>0</v>
      </c>
      <c r="AZ22" s="178"/>
      <c r="BA22" s="179">
        <v>7531.33</v>
      </c>
      <c r="BB22" s="173">
        <v>51759.87</v>
      </c>
      <c r="BC22" s="173">
        <v>0</v>
      </c>
      <c r="BD22" s="178"/>
      <c r="BE22" s="179">
        <v>15361436.880000001</v>
      </c>
      <c r="BF22" s="173">
        <v>1769155.19</v>
      </c>
      <c r="BG22" s="173">
        <v>5363165.87</v>
      </c>
      <c r="BH22" s="178"/>
      <c r="BI22" s="179">
        <v>0</v>
      </c>
      <c r="BJ22" s="173">
        <v>0</v>
      </c>
      <c r="BK22" s="173">
        <v>0</v>
      </c>
      <c r="BL22" s="178"/>
      <c r="BM22" s="179">
        <v>0</v>
      </c>
      <c r="BN22" s="173">
        <v>0</v>
      </c>
      <c r="BO22" s="173">
        <v>0</v>
      </c>
      <c r="BP22" s="178"/>
      <c r="BQ22" s="179">
        <v>0</v>
      </c>
      <c r="BR22" s="173">
        <v>0</v>
      </c>
      <c r="BS22" s="173">
        <v>0</v>
      </c>
      <c r="BT22" s="178"/>
      <c r="BU22" s="179">
        <v>498264.36</v>
      </c>
      <c r="BV22" s="173">
        <v>786.31999999999994</v>
      </c>
      <c r="BW22" s="173">
        <v>4828.8599999999997</v>
      </c>
      <c r="BX22" s="178"/>
      <c r="BY22" s="179">
        <v>0</v>
      </c>
      <c r="BZ22" s="173">
        <v>74797.350000000006</v>
      </c>
      <c r="CA22" s="173">
        <v>92425.86</v>
      </c>
      <c r="CB22" s="178"/>
      <c r="CC22" s="179">
        <v>100000</v>
      </c>
      <c r="CD22" s="173">
        <v>0</v>
      </c>
      <c r="CE22" s="173">
        <v>0</v>
      </c>
      <c r="CF22" s="178"/>
      <c r="CG22" s="179">
        <v>8554.31</v>
      </c>
      <c r="CH22" s="173">
        <v>0</v>
      </c>
      <c r="CI22" s="173">
        <v>0</v>
      </c>
    </row>
    <row r="23" spans="2:87" x14ac:dyDescent="0.2">
      <c r="B23" s="94"/>
      <c r="C23" s="49"/>
      <c r="D23" s="50"/>
      <c r="E23" s="159"/>
      <c r="F23" s="160"/>
      <c r="G23" s="160"/>
      <c r="I23" s="159"/>
      <c r="J23" s="160"/>
      <c r="K23" s="160"/>
      <c r="L23" s="154"/>
      <c r="M23" s="159"/>
      <c r="N23" s="160"/>
      <c r="O23" s="160"/>
      <c r="P23" s="154"/>
      <c r="Q23" s="159"/>
      <c r="R23" s="160"/>
      <c r="S23" s="160"/>
      <c r="T23" s="154"/>
      <c r="U23" s="159"/>
      <c r="V23" s="160"/>
      <c r="W23" s="160"/>
      <c r="X23" s="154"/>
      <c r="Y23" s="159"/>
      <c r="Z23" s="160"/>
      <c r="AA23" s="160"/>
      <c r="AB23" s="154"/>
      <c r="AC23" s="159"/>
      <c r="AD23" s="160"/>
      <c r="AE23" s="160"/>
      <c r="AF23" s="154"/>
      <c r="AG23" s="159"/>
      <c r="AH23" s="160"/>
      <c r="AI23" s="160"/>
      <c r="AJ23" s="154"/>
      <c r="AK23" s="159"/>
      <c r="AL23" s="160"/>
      <c r="AM23" s="160"/>
      <c r="AN23" s="154"/>
      <c r="AO23" s="159"/>
      <c r="AP23" s="160"/>
      <c r="AQ23" s="160"/>
      <c r="AR23" s="154"/>
      <c r="AS23" s="159"/>
      <c r="AT23" s="160"/>
      <c r="AU23" s="160"/>
      <c r="AV23" s="154"/>
      <c r="AW23" s="159"/>
      <c r="AX23" s="160"/>
      <c r="AY23" s="160"/>
      <c r="AZ23" s="154"/>
      <c r="BA23" s="159"/>
      <c r="BB23" s="160"/>
      <c r="BC23" s="160"/>
      <c r="BD23" s="154"/>
      <c r="BE23" s="159"/>
      <c r="BF23" s="160"/>
      <c r="BG23" s="160"/>
      <c r="BH23" s="154"/>
      <c r="BI23" s="159"/>
      <c r="BJ23" s="160"/>
      <c r="BK23" s="160"/>
      <c r="BL23" s="177"/>
      <c r="BM23" s="159"/>
      <c r="BN23" s="160"/>
      <c r="BO23" s="160"/>
      <c r="BP23" s="154"/>
      <c r="BQ23" s="159"/>
      <c r="BR23" s="160"/>
      <c r="BS23" s="160"/>
      <c r="BT23" s="154"/>
      <c r="BU23" s="159"/>
      <c r="BV23" s="160"/>
      <c r="BW23" s="160"/>
      <c r="BX23" s="154"/>
      <c r="BY23" s="159"/>
      <c r="BZ23" s="160"/>
      <c r="CA23" s="160"/>
      <c r="CB23" s="154"/>
      <c r="CC23" s="159"/>
      <c r="CD23" s="160"/>
      <c r="CE23" s="160"/>
      <c r="CF23" s="154"/>
      <c r="CG23" s="159"/>
      <c r="CH23" s="160"/>
      <c r="CI23" s="160"/>
    </row>
    <row r="24" spans="2:87" x14ac:dyDescent="0.2">
      <c r="B24" s="94">
        <v>4000</v>
      </c>
      <c r="C24" s="58" t="s">
        <v>50</v>
      </c>
      <c r="D24" s="59"/>
      <c r="E24" s="161">
        <f>+E6+E14+E17</f>
        <v>5203387812.5</v>
      </c>
      <c r="F24" s="162">
        <f>+F6+F14+F17</f>
        <v>5020601959.2200003</v>
      </c>
      <c r="G24" s="162">
        <f>+G6+G14+G17</f>
        <v>4055790549.3699994</v>
      </c>
      <c r="I24" s="161">
        <f>+I6+I14+I17</f>
        <v>207033338.74000004</v>
      </c>
      <c r="J24" s="162">
        <f>+J6+J14+J17</f>
        <v>191671508.93000001</v>
      </c>
      <c r="K24" s="162">
        <f>+K6+K14+K17</f>
        <v>154958611.04999998</v>
      </c>
      <c r="L24" s="154"/>
      <c r="M24" s="161">
        <f>+M6+M14+M17</f>
        <v>204562024.27000001</v>
      </c>
      <c r="N24" s="162">
        <f>+N6+N14+N17</f>
        <v>199071258.97</v>
      </c>
      <c r="O24" s="162">
        <f>+O6+O14+O17</f>
        <v>152671646.21000001</v>
      </c>
      <c r="P24" s="154"/>
      <c r="Q24" s="161">
        <f>+Q6+Q14+Q17</f>
        <v>3189219541.29</v>
      </c>
      <c r="R24" s="162">
        <f>+R6+R14+R17</f>
        <v>3196719104.21</v>
      </c>
      <c r="S24" s="162">
        <f>+S6+S14+S17</f>
        <v>2749139896.6099997</v>
      </c>
      <c r="T24" s="154"/>
      <c r="U24" s="161">
        <f>+U6+U14+U17</f>
        <v>60458784.549999997</v>
      </c>
      <c r="V24" s="162">
        <f>+V6+V14+V17</f>
        <v>48755608.840000004</v>
      </c>
      <c r="W24" s="162">
        <f>+W6+W14+W17</f>
        <v>26615769.050000001</v>
      </c>
      <c r="X24" s="154"/>
      <c r="Y24" s="161">
        <f>+Y6+Y14+Y17</f>
        <v>99131275.510000005</v>
      </c>
      <c r="Z24" s="162">
        <f>+Z6+Z14+Z17</f>
        <v>100586932.47</v>
      </c>
      <c r="AA24" s="162">
        <f>+AA6+AA14+AA17</f>
        <v>82860254.070000008</v>
      </c>
      <c r="AB24" s="154"/>
      <c r="AC24" s="161">
        <f>+AC6+AC14+AC17</f>
        <v>137292.70000000001</v>
      </c>
      <c r="AD24" s="162">
        <f>+AD6+AD14+AD17</f>
        <v>0</v>
      </c>
      <c r="AE24" s="162">
        <f>+AE6+AE14+AE17</f>
        <v>0</v>
      </c>
      <c r="AF24" s="154"/>
      <c r="AG24" s="161">
        <f>+AG6+AG14+AG17</f>
        <v>51376160.410000004</v>
      </c>
      <c r="AH24" s="162">
        <f>+AH6+AH14+AH17</f>
        <v>103090263.42000002</v>
      </c>
      <c r="AI24" s="162">
        <f>+AI6+AI14+AI17</f>
        <v>41887009.18</v>
      </c>
      <c r="AJ24" s="154"/>
      <c r="AK24" s="161">
        <f>+AK6+AK14+AK17</f>
        <v>105178004.72</v>
      </c>
      <c r="AL24" s="162">
        <f>+AL6+AL14+AL17</f>
        <v>95703307.870000005</v>
      </c>
      <c r="AM24" s="162">
        <f>+AM6+AM14+AM17</f>
        <v>88817532.820000008</v>
      </c>
      <c r="AN24" s="154"/>
      <c r="AO24" s="161">
        <f>+AO6+AO14+AO17</f>
        <v>5589600.0999999996</v>
      </c>
      <c r="AP24" s="162">
        <f>+AP6+AP14+AP17</f>
        <v>3791201</v>
      </c>
      <c r="AQ24" s="162">
        <f>+AQ6+AQ14+AQ17</f>
        <v>3734339.45</v>
      </c>
      <c r="AR24" s="154"/>
      <c r="AS24" s="161">
        <f>+AS6+AS14+AS17</f>
        <v>509064338.44999993</v>
      </c>
      <c r="AT24" s="162">
        <f>+AT6+AT14+AT17</f>
        <v>413190980.83000004</v>
      </c>
      <c r="AU24" s="162">
        <f>+AU6+AU14+AU17</f>
        <v>184570826.91999999</v>
      </c>
      <c r="AV24" s="154"/>
      <c r="AW24" s="161">
        <f>+AW6+AW14+AW17</f>
        <v>48681662.399999999</v>
      </c>
      <c r="AX24" s="162">
        <f>+AX6+AX14+AX17</f>
        <v>52304250.899999991</v>
      </c>
      <c r="AY24" s="162">
        <f>+AY6+AY14+AY17</f>
        <v>38179011.200000003</v>
      </c>
      <c r="AZ24" s="154"/>
      <c r="BA24" s="161">
        <f>+BA6+BA14+BA17</f>
        <v>52189807.509999998</v>
      </c>
      <c r="BB24" s="162">
        <f>+BB6+BB14+BB17</f>
        <v>48864698.590000004</v>
      </c>
      <c r="BC24" s="162">
        <f>+BC6+BC14+BC17</f>
        <v>43375910.740000002</v>
      </c>
      <c r="BD24" s="154"/>
      <c r="BE24" s="161">
        <f>+BE6+BE14+BE17</f>
        <v>167903885.26999998</v>
      </c>
      <c r="BF24" s="162">
        <f>+BF6+BF14+BF17</f>
        <v>149648958.93000001</v>
      </c>
      <c r="BG24" s="162">
        <f>+BG6+BG14+BG17</f>
        <v>115915345.22999999</v>
      </c>
      <c r="BH24" s="154"/>
      <c r="BI24" s="161">
        <f>+BI6+BI14+BI17</f>
        <v>177115505.66</v>
      </c>
      <c r="BJ24" s="162">
        <f>+BJ6+BJ14+BJ17</f>
        <v>121244473.68000001</v>
      </c>
      <c r="BK24" s="162">
        <f>+BK6+BK14+BK17</f>
        <v>120441037.86999999</v>
      </c>
      <c r="BL24" s="177"/>
      <c r="BM24" s="161">
        <f>+BM6+BM14+BM17</f>
        <v>0</v>
      </c>
      <c r="BN24" s="162">
        <f>+BN6+BN14+BN17</f>
        <v>743785.17</v>
      </c>
      <c r="BO24" s="162">
        <f>+BO6+BO14+BO17</f>
        <v>2921585.76</v>
      </c>
      <c r="BP24" s="154"/>
      <c r="BQ24" s="161">
        <f>+BQ6+BQ14+BQ17</f>
        <v>24148094.620000001</v>
      </c>
      <c r="BR24" s="162">
        <f>+BR6+BR14+BR17</f>
        <v>28926917.780000001</v>
      </c>
      <c r="BS24" s="162">
        <f>+BS6+BS14+BS17</f>
        <v>22841353.77</v>
      </c>
      <c r="BT24" s="154"/>
      <c r="BU24" s="161">
        <f>+BU6+BU14+BU17</f>
        <v>225138771.56</v>
      </c>
      <c r="BV24" s="162">
        <f>+BV6+BV14+BV17</f>
        <v>195008435.41999999</v>
      </c>
      <c r="BW24" s="162">
        <f>+BW6+BW14+BW17</f>
        <v>171397335.31</v>
      </c>
      <c r="BX24" s="154"/>
      <c r="BY24" s="161">
        <f>+BY6+BY14+BY17</f>
        <v>11977489.220000001</v>
      </c>
      <c r="BZ24" s="162">
        <f>+BZ6+BZ14+BZ17</f>
        <v>18680896.010000002</v>
      </c>
      <c r="CA24" s="162">
        <f>+CA6+CA14+CA17</f>
        <v>6975282.0600000005</v>
      </c>
      <c r="CB24" s="154"/>
      <c r="CC24" s="161">
        <f>+CC6+CC14+CC17</f>
        <v>60817032.210000001</v>
      </c>
      <c r="CD24" s="162">
        <f>+CD6+CD14+CD17</f>
        <v>52599376.199999996</v>
      </c>
      <c r="CE24" s="162">
        <f>+CE6+CE14+CE17</f>
        <v>48487802.07</v>
      </c>
      <c r="CF24" s="154"/>
      <c r="CG24" s="161">
        <f>+CG6+CG14+CG17</f>
        <v>3665203.31</v>
      </c>
      <c r="CH24" s="162">
        <f>+CH6+CH14+CH17</f>
        <v>0</v>
      </c>
      <c r="CI24" s="162">
        <f>+CI6+CI14+CI17</f>
        <v>0</v>
      </c>
    </row>
    <row r="25" spans="2:87" x14ac:dyDescent="0.2">
      <c r="B25" s="94"/>
      <c r="C25" s="49"/>
      <c r="D25" s="21"/>
      <c r="E25" s="159"/>
      <c r="F25" s="160"/>
      <c r="G25" s="160"/>
      <c r="I25" s="159"/>
      <c r="J25" s="160"/>
      <c r="K25" s="160"/>
      <c r="L25" s="154"/>
      <c r="M25" s="159"/>
      <c r="N25" s="160"/>
      <c r="O25" s="160"/>
      <c r="P25" s="154"/>
      <c r="Q25" s="159"/>
      <c r="R25" s="160"/>
      <c r="S25" s="160"/>
      <c r="T25" s="154"/>
      <c r="U25" s="159"/>
      <c r="V25" s="160"/>
      <c r="W25" s="160"/>
      <c r="X25" s="154"/>
      <c r="Y25" s="159"/>
      <c r="Z25" s="160"/>
      <c r="AA25" s="160"/>
      <c r="AB25" s="154"/>
      <c r="AC25" s="159"/>
      <c r="AD25" s="160"/>
      <c r="AE25" s="160"/>
      <c r="AF25" s="154"/>
      <c r="AG25" s="159"/>
      <c r="AH25" s="160"/>
      <c r="AI25" s="160"/>
      <c r="AJ25" s="154"/>
      <c r="AK25" s="159"/>
      <c r="AL25" s="160"/>
      <c r="AM25" s="160"/>
      <c r="AN25" s="154"/>
      <c r="AO25" s="159"/>
      <c r="AP25" s="160"/>
      <c r="AQ25" s="160"/>
      <c r="AR25" s="154"/>
      <c r="AS25" s="159"/>
      <c r="AT25" s="160"/>
      <c r="AU25" s="160"/>
      <c r="AV25" s="154"/>
      <c r="AW25" s="159"/>
      <c r="AX25" s="160"/>
      <c r="AY25" s="160"/>
      <c r="AZ25" s="154"/>
      <c r="BA25" s="159"/>
      <c r="BB25" s="160"/>
      <c r="BC25" s="160"/>
      <c r="BD25" s="154"/>
      <c r="BE25" s="159"/>
      <c r="BF25" s="160"/>
      <c r="BG25" s="160"/>
      <c r="BH25" s="154"/>
      <c r="BI25" s="159"/>
      <c r="BJ25" s="160"/>
      <c r="BK25" s="160"/>
      <c r="BL25" s="177"/>
      <c r="BM25" s="159"/>
      <c r="BN25" s="160"/>
      <c r="BO25" s="160"/>
      <c r="BP25" s="154"/>
      <c r="BQ25" s="159"/>
      <c r="BR25" s="160"/>
      <c r="BS25" s="160"/>
      <c r="BT25" s="154"/>
      <c r="BU25" s="159"/>
      <c r="BV25" s="160"/>
      <c r="BW25" s="160"/>
      <c r="BX25" s="154"/>
      <c r="BY25" s="159"/>
      <c r="BZ25" s="160"/>
      <c r="CA25" s="160"/>
      <c r="CB25" s="154"/>
      <c r="CC25" s="159"/>
      <c r="CD25" s="160"/>
      <c r="CE25" s="160"/>
      <c r="CF25" s="154"/>
      <c r="CG25" s="159"/>
      <c r="CH25" s="160"/>
      <c r="CI25" s="160"/>
    </row>
    <row r="26" spans="2:87" x14ac:dyDescent="0.2">
      <c r="B26" s="94"/>
      <c r="C26" s="20" t="s">
        <v>51</v>
      </c>
      <c r="D26" s="21"/>
      <c r="E26" s="159"/>
      <c r="F26" s="160"/>
      <c r="G26" s="160"/>
      <c r="I26" s="159"/>
      <c r="J26" s="160"/>
      <c r="K26" s="160"/>
      <c r="L26" s="154"/>
      <c r="M26" s="159"/>
      <c r="N26" s="160"/>
      <c r="O26" s="160"/>
      <c r="P26" s="154"/>
      <c r="Q26" s="159"/>
      <c r="R26" s="160"/>
      <c r="S26" s="160"/>
      <c r="T26" s="154"/>
      <c r="U26" s="159"/>
      <c r="V26" s="160"/>
      <c r="W26" s="160"/>
      <c r="X26" s="154"/>
      <c r="Y26" s="159"/>
      <c r="Z26" s="160"/>
      <c r="AA26" s="160"/>
      <c r="AB26" s="154"/>
      <c r="AC26" s="159"/>
      <c r="AD26" s="160"/>
      <c r="AE26" s="160"/>
      <c r="AF26" s="154"/>
      <c r="AG26" s="159"/>
      <c r="AH26" s="160"/>
      <c r="AI26" s="160"/>
      <c r="AJ26" s="154"/>
      <c r="AK26" s="159"/>
      <c r="AL26" s="160"/>
      <c r="AM26" s="160"/>
      <c r="AN26" s="154"/>
      <c r="AO26" s="159"/>
      <c r="AP26" s="160"/>
      <c r="AQ26" s="160"/>
      <c r="AR26" s="154"/>
      <c r="AS26" s="159"/>
      <c r="AT26" s="160"/>
      <c r="AU26" s="160"/>
      <c r="AV26" s="154"/>
      <c r="AW26" s="159"/>
      <c r="AX26" s="160"/>
      <c r="AY26" s="160"/>
      <c r="AZ26" s="154"/>
      <c r="BA26" s="159"/>
      <c r="BB26" s="160"/>
      <c r="BC26" s="160"/>
      <c r="BD26" s="154"/>
      <c r="BE26" s="159"/>
      <c r="BF26" s="160"/>
      <c r="BG26" s="160"/>
      <c r="BH26" s="154"/>
      <c r="BI26" s="159"/>
      <c r="BJ26" s="160"/>
      <c r="BK26" s="160"/>
      <c r="BL26" s="177"/>
      <c r="BM26" s="159"/>
      <c r="BN26" s="160"/>
      <c r="BO26" s="160"/>
      <c r="BP26" s="154"/>
      <c r="BQ26" s="159"/>
      <c r="BR26" s="160"/>
      <c r="BS26" s="160"/>
      <c r="BT26" s="154"/>
      <c r="BU26" s="159"/>
      <c r="BV26" s="160"/>
      <c r="BW26" s="160"/>
      <c r="BX26" s="154"/>
      <c r="BY26" s="159"/>
      <c r="BZ26" s="160"/>
      <c r="CA26" s="160"/>
      <c r="CB26" s="154"/>
      <c r="CC26" s="159"/>
      <c r="CD26" s="160"/>
      <c r="CE26" s="160"/>
      <c r="CF26" s="154"/>
      <c r="CG26" s="159"/>
      <c r="CH26" s="160"/>
      <c r="CI26" s="160"/>
    </row>
    <row r="27" spans="2:87" x14ac:dyDescent="0.2">
      <c r="B27" s="94">
        <v>5100</v>
      </c>
      <c r="C27" s="36" t="s">
        <v>52</v>
      </c>
      <c r="D27" s="21"/>
      <c r="E27" s="157">
        <f>SUM(E28:E30)</f>
        <v>3353114923.5979996</v>
      </c>
      <c r="F27" s="158">
        <f>SUM(F28:F30)</f>
        <v>2874526857.2159996</v>
      </c>
      <c r="G27" s="158">
        <f>SUM(G28:G30)</f>
        <v>2544222950.9599996</v>
      </c>
      <c r="I27" s="157">
        <f>SUM(I28:I30)</f>
        <v>182821803.66</v>
      </c>
      <c r="J27" s="158">
        <f>SUM(J28:J30)</f>
        <v>175901974.59999999</v>
      </c>
      <c r="K27" s="158">
        <f>SUM(K28:K30)</f>
        <v>142599898.31</v>
      </c>
      <c r="L27" s="154"/>
      <c r="M27" s="157">
        <f>SUM(M28:M30)</f>
        <v>167771473.16</v>
      </c>
      <c r="N27" s="158">
        <f>SUM(N28:N30)</f>
        <v>154241960.69</v>
      </c>
      <c r="O27" s="158">
        <f>SUM(O28:O30)</f>
        <v>110602504.63999999</v>
      </c>
      <c r="P27" s="154"/>
      <c r="Q27" s="157">
        <f>SUM(Q28:Q30)</f>
        <v>1688944356.3600001</v>
      </c>
      <c r="R27" s="158">
        <f>SUM(R28:R30)</f>
        <v>1570945256.98</v>
      </c>
      <c r="S27" s="158">
        <f>SUM(S28:S30)</f>
        <v>1425785277.3099999</v>
      </c>
      <c r="T27" s="154"/>
      <c r="U27" s="157">
        <f>SUM(U28:U30)</f>
        <v>41649854.32</v>
      </c>
      <c r="V27" s="158">
        <f>SUM(V28:V30)</f>
        <v>28793372.039999999</v>
      </c>
      <c r="W27" s="158">
        <f>SUM(W28:W30)</f>
        <v>18135698.950000003</v>
      </c>
      <c r="X27" s="154"/>
      <c r="Y27" s="157">
        <f>SUM(Y28:Y30)</f>
        <v>96396494.00999999</v>
      </c>
      <c r="Z27" s="158">
        <f>SUM(Z28:Z30)</f>
        <v>90584089.870000005</v>
      </c>
      <c r="AA27" s="158">
        <f>SUM(AA28:AA30)</f>
        <v>81220993.649999991</v>
      </c>
      <c r="AB27" s="154"/>
      <c r="AC27" s="157">
        <f>SUM(AC28:AC30)</f>
        <v>127785.60000000001</v>
      </c>
      <c r="AD27" s="158">
        <f>SUM(AD28:AD30)</f>
        <v>0</v>
      </c>
      <c r="AE27" s="158">
        <f>SUM(AE28:AE30)</f>
        <v>0</v>
      </c>
      <c r="AF27" s="154"/>
      <c r="AG27" s="157">
        <f>SUM(AG28:AG30)</f>
        <v>64683196.899999999</v>
      </c>
      <c r="AH27" s="158">
        <f>SUM(AH28:AH30)</f>
        <v>50276152.840000004</v>
      </c>
      <c r="AI27" s="158">
        <f>SUM(AI28:AI30)</f>
        <v>46306184.950000003</v>
      </c>
      <c r="AJ27" s="154"/>
      <c r="AK27" s="157">
        <f>SUM(AK28:AK30)</f>
        <v>100259764.72</v>
      </c>
      <c r="AL27" s="158">
        <f>SUM(AL28:AL30)</f>
        <v>91729503.709999993</v>
      </c>
      <c r="AM27" s="158">
        <f>SUM(AM28:AM30)</f>
        <v>85968174.939999998</v>
      </c>
      <c r="AN27" s="154"/>
      <c r="AO27" s="157">
        <f>SUM(AO28:AO30)</f>
        <v>4576532.5199999996</v>
      </c>
      <c r="AP27" s="158">
        <f>SUM(AP28:AP30)</f>
        <v>3116957</v>
      </c>
      <c r="AQ27" s="158">
        <f>SUM(AQ28:AQ30)</f>
        <v>3047862.7300000004</v>
      </c>
      <c r="AR27" s="154"/>
      <c r="AS27" s="157">
        <f>SUM(AS28:AS30)</f>
        <v>427456330.13</v>
      </c>
      <c r="AT27" s="158">
        <f>SUM(AT28:AT30)</f>
        <v>191214350.23999998</v>
      </c>
      <c r="AU27" s="158">
        <f>SUM(AU28:AU30)</f>
        <v>152998741.94</v>
      </c>
      <c r="AV27" s="154"/>
      <c r="AW27" s="157">
        <f>SUM(AW28:AW30)</f>
        <v>45931206.719999999</v>
      </c>
      <c r="AX27" s="158">
        <f>SUM(AX28:AX30)</f>
        <v>40102171.579999998</v>
      </c>
      <c r="AY27" s="158">
        <f>SUM(AY28:AY30)</f>
        <v>41940767.810000002</v>
      </c>
      <c r="AZ27" s="154"/>
      <c r="BA27" s="157">
        <f>SUM(BA28:BA30)</f>
        <v>46837580.009999998</v>
      </c>
      <c r="BB27" s="158">
        <f>SUM(BB28:BB30)</f>
        <v>43176403.559999995</v>
      </c>
      <c r="BC27" s="158">
        <f>SUM(BC28:BC30)</f>
        <v>34409777.259999998</v>
      </c>
      <c r="BD27" s="154"/>
      <c r="BE27" s="157">
        <f>SUM(BE28:BE30)</f>
        <v>72007839.329999998</v>
      </c>
      <c r="BF27" s="158">
        <f>SUM(BF28:BF30)</f>
        <v>66997669.25</v>
      </c>
      <c r="BG27" s="158">
        <f>SUM(BG28:BG30)</f>
        <v>61874006.670000002</v>
      </c>
      <c r="BH27" s="154"/>
      <c r="BI27" s="157">
        <f>SUM(BI28:BI30)</f>
        <v>127783277.42999999</v>
      </c>
      <c r="BJ27" s="158">
        <f>SUM(BJ28:BJ30)</f>
        <v>117891827.22999999</v>
      </c>
      <c r="BK27" s="158">
        <f>SUM(BK28:BK30)</f>
        <v>113700303.91999999</v>
      </c>
      <c r="BL27" s="177"/>
      <c r="BM27" s="157">
        <f>SUM(BM28:BM30)</f>
        <v>0</v>
      </c>
      <c r="BN27" s="158">
        <f>SUM(BN28:BN30)</f>
        <v>896763.86</v>
      </c>
      <c r="BO27" s="158">
        <f>SUM(BO28:BO30)</f>
        <v>5853855.5999999996</v>
      </c>
      <c r="BP27" s="154"/>
      <c r="BQ27" s="157">
        <f>SUM(BQ28:BQ30)</f>
        <v>17432836.959999997</v>
      </c>
      <c r="BR27" s="158">
        <f>SUM(BR28:BR30)</f>
        <v>17098919.039999999</v>
      </c>
      <c r="BS27" s="158">
        <f>SUM(BS28:BS30)</f>
        <v>14910391.42</v>
      </c>
      <c r="BT27" s="154"/>
      <c r="BU27" s="157">
        <f>SUM(BU28:BU30)</f>
        <v>194386350.23799998</v>
      </c>
      <c r="BV27" s="158">
        <f>SUM(BV28:BV30)</f>
        <v>167219695.236</v>
      </c>
      <c r="BW27" s="158">
        <f>SUM(BW28:BW30)</f>
        <v>153123372.88</v>
      </c>
      <c r="BX27" s="154"/>
      <c r="BY27" s="157">
        <f>SUM(BY28:BY30)</f>
        <v>16584676.949999999</v>
      </c>
      <c r="BZ27" s="158">
        <f>SUM(BZ28:BZ30)</f>
        <v>15736810.130000001</v>
      </c>
      <c r="CA27" s="158">
        <f>SUM(CA28:CA30)</f>
        <v>9014630.4800000004</v>
      </c>
      <c r="CB27" s="154"/>
      <c r="CC27" s="157">
        <f>SUM(CC28:CC30)</f>
        <v>55994793.25</v>
      </c>
      <c r="CD27" s="158">
        <f>SUM(CD28:CD30)</f>
        <v>48602979.359999999</v>
      </c>
      <c r="CE27" s="158">
        <f>SUM(CE28:CE30)</f>
        <v>42730507.5</v>
      </c>
      <c r="CF27" s="154"/>
      <c r="CG27" s="157">
        <f>SUM(CG28:CG30)</f>
        <v>1468771.33</v>
      </c>
      <c r="CH27" s="158">
        <f>SUM(CH28:CH30)</f>
        <v>0</v>
      </c>
      <c r="CI27" s="158">
        <f>SUM(CI28:CI30)</f>
        <v>0</v>
      </c>
    </row>
    <row r="28" spans="2:87" x14ac:dyDescent="0.2">
      <c r="B28" s="94">
        <v>5110</v>
      </c>
      <c r="C28" s="49"/>
      <c r="D28" s="50" t="s">
        <v>53</v>
      </c>
      <c r="E28" s="179">
        <v>1452131279.51</v>
      </c>
      <c r="F28" s="173">
        <v>1318381743.8399997</v>
      </c>
      <c r="G28" s="173">
        <v>1204718812.3299997</v>
      </c>
      <c r="I28" s="179">
        <v>143555492.56</v>
      </c>
      <c r="J28" s="173">
        <v>134180398.98</v>
      </c>
      <c r="K28" s="173">
        <v>114162165.11</v>
      </c>
      <c r="L28" s="178"/>
      <c r="M28" s="179">
        <v>65228299.490000002</v>
      </c>
      <c r="N28" s="173">
        <v>59433571.420000002</v>
      </c>
      <c r="O28" s="173">
        <v>47537383.829999998</v>
      </c>
      <c r="P28" s="178"/>
      <c r="Q28" s="179">
        <v>750519369.76999998</v>
      </c>
      <c r="R28" s="173">
        <v>676611095.11000001</v>
      </c>
      <c r="S28" s="173">
        <v>630384133.53999996</v>
      </c>
      <c r="T28" s="178"/>
      <c r="U28" s="179">
        <v>31427306.620000001</v>
      </c>
      <c r="V28" s="173">
        <v>20644146.510000002</v>
      </c>
      <c r="W28" s="173">
        <v>14966658.260000004</v>
      </c>
      <c r="X28" s="178"/>
      <c r="Y28" s="179">
        <v>50434228.409999996</v>
      </c>
      <c r="Z28" s="173">
        <v>46645211.740000002</v>
      </c>
      <c r="AA28" s="173">
        <v>40083501.899999999</v>
      </c>
      <c r="AB28" s="178"/>
      <c r="AC28" s="179">
        <v>0</v>
      </c>
      <c r="AD28" s="173">
        <v>0</v>
      </c>
      <c r="AE28" s="173">
        <v>0</v>
      </c>
      <c r="AF28" s="178"/>
      <c r="AG28" s="179">
        <v>27000595.329999998</v>
      </c>
      <c r="AH28" s="173">
        <v>22786365.219999999</v>
      </c>
      <c r="AI28" s="173">
        <v>19896842.039999999</v>
      </c>
      <c r="AJ28" s="178"/>
      <c r="AK28" s="179">
        <v>63314400</v>
      </c>
      <c r="AL28" s="173">
        <v>60090355.909999996</v>
      </c>
      <c r="AM28" s="173">
        <v>59077693.030000001</v>
      </c>
      <c r="AN28" s="178"/>
      <c r="AO28" s="179">
        <v>3205108.25</v>
      </c>
      <c r="AP28" s="173">
        <v>2369565</v>
      </c>
      <c r="AQ28" s="173">
        <v>2205085.7000000002</v>
      </c>
      <c r="AR28" s="178"/>
      <c r="AS28" s="179">
        <v>55230377.700000003</v>
      </c>
      <c r="AT28" s="173">
        <v>50648471.780000001</v>
      </c>
      <c r="AU28" s="173">
        <v>46317136.030000001</v>
      </c>
      <c r="AV28" s="178"/>
      <c r="AW28" s="179">
        <v>19776949.91</v>
      </c>
      <c r="AX28" s="173">
        <v>18992636.550000001</v>
      </c>
      <c r="AY28" s="173">
        <v>19621484.309999999</v>
      </c>
      <c r="AZ28" s="178"/>
      <c r="BA28" s="179">
        <v>34358754.299999997</v>
      </c>
      <c r="BB28" s="173">
        <v>32448947.289999999</v>
      </c>
      <c r="BC28" s="173">
        <v>27659453.859999999</v>
      </c>
      <c r="BD28" s="178"/>
      <c r="BE28" s="179">
        <v>55699115.539999999</v>
      </c>
      <c r="BF28" s="173">
        <v>51024504.789999999</v>
      </c>
      <c r="BG28" s="173">
        <v>48168606.600000001</v>
      </c>
      <c r="BH28" s="178"/>
      <c r="BI28" s="179">
        <v>103844977.66</v>
      </c>
      <c r="BJ28" s="173">
        <v>96534436.879999995</v>
      </c>
      <c r="BK28" s="173">
        <v>93385990.489999995</v>
      </c>
      <c r="BL28" s="178"/>
      <c r="BM28" s="179">
        <v>0</v>
      </c>
      <c r="BN28" s="173">
        <v>0</v>
      </c>
      <c r="BO28" s="173">
        <v>358630.36</v>
      </c>
      <c r="BP28" s="178"/>
      <c r="BQ28" s="179">
        <v>14725603.609999999</v>
      </c>
      <c r="BR28" s="173">
        <v>14444130.800000001</v>
      </c>
      <c r="BS28" s="173">
        <v>12364390.99</v>
      </c>
      <c r="BT28" s="178"/>
      <c r="BU28" s="179">
        <v>424230.44</v>
      </c>
      <c r="BV28" s="173">
        <v>487473.74</v>
      </c>
      <c r="BW28" s="173">
        <v>424421.19</v>
      </c>
      <c r="BX28" s="178"/>
      <c r="BY28" s="179">
        <v>0</v>
      </c>
      <c r="BZ28" s="173">
        <v>0</v>
      </c>
      <c r="CA28" s="173">
        <v>0</v>
      </c>
      <c r="CB28" s="178"/>
      <c r="CC28" s="179">
        <v>33386469.919999998</v>
      </c>
      <c r="CD28" s="173">
        <v>31040432.119999997</v>
      </c>
      <c r="CE28" s="173">
        <v>28105235.090000004</v>
      </c>
      <c r="CF28" s="178"/>
      <c r="CG28" s="179">
        <v>0</v>
      </c>
      <c r="CH28" s="173">
        <v>0</v>
      </c>
      <c r="CI28" s="173">
        <v>0</v>
      </c>
    </row>
    <row r="29" spans="2:87" x14ac:dyDescent="0.2">
      <c r="B29" s="94">
        <v>5120</v>
      </c>
      <c r="C29" s="49"/>
      <c r="D29" s="50" t="s">
        <v>54</v>
      </c>
      <c r="E29" s="179">
        <v>343314005.71999985</v>
      </c>
      <c r="F29" s="173">
        <v>342298977.12000006</v>
      </c>
      <c r="G29" s="173">
        <v>321179647.83999985</v>
      </c>
      <c r="I29" s="179">
        <v>11310198.689999999</v>
      </c>
      <c r="J29" s="173">
        <v>12859915.99</v>
      </c>
      <c r="K29" s="173">
        <v>9231251.3000000007</v>
      </c>
      <c r="L29" s="178"/>
      <c r="M29" s="179">
        <v>18131766.829999998</v>
      </c>
      <c r="N29" s="173">
        <v>26911647.870000001</v>
      </c>
      <c r="O29" s="173">
        <v>18899688.149999999</v>
      </c>
      <c r="P29" s="178"/>
      <c r="Q29" s="179">
        <v>225628878.97999999</v>
      </c>
      <c r="R29" s="173">
        <v>221963778.02000001</v>
      </c>
      <c r="S29" s="173">
        <v>221250297.25999999</v>
      </c>
      <c r="T29" s="178"/>
      <c r="U29" s="179">
        <v>884962.95</v>
      </c>
      <c r="V29" s="173">
        <v>908251.7</v>
      </c>
      <c r="W29" s="173">
        <v>399671.63</v>
      </c>
      <c r="X29" s="178"/>
      <c r="Y29" s="179">
        <v>32956401.039999999</v>
      </c>
      <c r="Z29" s="173">
        <v>31464247.07</v>
      </c>
      <c r="AA29" s="173">
        <v>27208358.329999998</v>
      </c>
      <c r="AB29" s="178"/>
      <c r="AC29" s="179">
        <v>0</v>
      </c>
      <c r="AD29" s="173">
        <v>0</v>
      </c>
      <c r="AE29" s="173">
        <v>0</v>
      </c>
      <c r="AF29" s="178"/>
      <c r="AG29" s="179">
        <v>5651754.71</v>
      </c>
      <c r="AH29" s="173">
        <v>4183260.73</v>
      </c>
      <c r="AI29" s="173">
        <v>5328812.1900000004</v>
      </c>
      <c r="AJ29" s="178"/>
      <c r="AK29" s="179">
        <v>2955409.78</v>
      </c>
      <c r="AL29" s="173">
        <v>1692783.62</v>
      </c>
      <c r="AM29" s="173">
        <v>1560753.2</v>
      </c>
      <c r="AN29" s="178"/>
      <c r="AO29" s="179">
        <v>272138.09000000003</v>
      </c>
      <c r="AP29" s="173">
        <v>110887</v>
      </c>
      <c r="AQ29" s="173">
        <v>111015.77</v>
      </c>
      <c r="AR29" s="178"/>
      <c r="AS29" s="179">
        <v>6479263.7999999998</v>
      </c>
      <c r="AT29" s="173">
        <v>5984562.0099999998</v>
      </c>
      <c r="AU29" s="173">
        <v>5719192.1799999997</v>
      </c>
      <c r="AV29" s="178"/>
      <c r="AW29" s="179">
        <v>477773.02</v>
      </c>
      <c r="AX29" s="173">
        <v>593338.48</v>
      </c>
      <c r="AY29" s="173">
        <v>557123.57999999996</v>
      </c>
      <c r="AZ29" s="178"/>
      <c r="BA29" s="179">
        <v>3912691.34</v>
      </c>
      <c r="BB29" s="173">
        <v>3545278.55</v>
      </c>
      <c r="BC29" s="173">
        <v>2518077.9300000002</v>
      </c>
      <c r="BD29" s="178"/>
      <c r="BE29" s="179">
        <v>2508595.83</v>
      </c>
      <c r="BF29" s="173">
        <v>3104117.8</v>
      </c>
      <c r="BG29" s="173">
        <v>1934842.94</v>
      </c>
      <c r="BH29" s="178"/>
      <c r="BI29" s="179">
        <v>11895181.439999999</v>
      </c>
      <c r="BJ29" s="173">
        <v>10956665.75</v>
      </c>
      <c r="BK29" s="173">
        <v>7405423.2699999996</v>
      </c>
      <c r="BL29" s="178"/>
      <c r="BM29" s="179">
        <v>0</v>
      </c>
      <c r="BN29" s="173">
        <v>0</v>
      </c>
      <c r="BO29" s="173">
        <v>482.9</v>
      </c>
      <c r="BP29" s="178"/>
      <c r="BQ29" s="179">
        <v>728129.69</v>
      </c>
      <c r="BR29" s="173">
        <v>782486.11</v>
      </c>
      <c r="BS29" s="173">
        <v>757364.57</v>
      </c>
      <c r="BT29" s="178"/>
      <c r="BU29" s="179">
        <v>11160086.039999999</v>
      </c>
      <c r="BV29" s="173">
        <v>9238404.9299999997</v>
      </c>
      <c r="BW29" s="173">
        <v>12323215.67</v>
      </c>
      <c r="BX29" s="178"/>
      <c r="BY29" s="179">
        <v>4957217.26</v>
      </c>
      <c r="BZ29" s="173">
        <v>5529203.6600000001</v>
      </c>
      <c r="CA29" s="173">
        <v>3993423.39</v>
      </c>
      <c r="CB29" s="178"/>
      <c r="CC29" s="179">
        <v>3087852.3999999994</v>
      </c>
      <c r="CD29" s="173">
        <v>2470147.8299999996</v>
      </c>
      <c r="CE29" s="173">
        <v>1980653.58</v>
      </c>
      <c r="CF29" s="178"/>
      <c r="CG29" s="179">
        <v>315703.83</v>
      </c>
      <c r="CH29" s="173">
        <v>0</v>
      </c>
      <c r="CI29" s="173">
        <v>0</v>
      </c>
    </row>
    <row r="30" spans="2:87" x14ac:dyDescent="0.2">
      <c r="B30" s="94">
        <v>5130</v>
      </c>
      <c r="C30" s="49"/>
      <c r="D30" s="50" t="s">
        <v>55</v>
      </c>
      <c r="E30" s="179">
        <v>1557669638.3679998</v>
      </c>
      <c r="F30" s="173">
        <v>1213846136.256</v>
      </c>
      <c r="G30" s="173">
        <v>1018324490.79</v>
      </c>
      <c r="I30" s="179">
        <v>27956112.41</v>
      </c>
      <c r="J30" s="173">
        <v>28861659.629999999</v>
      </c>
      <c r="K30" s="173">
        <v>19206481.899999999</v>
      </c>
      <c r="L30" s="178"/>
      <c r="M30" s="179">
        <v>84411406.840000004</v>
      </c>
      <c r="N30" s="173">
        <v>67896741.400000006</v>
      </c>
      <c r="O30" s="173">
        <v>44165432.659999996</v>
      </c>
      <c r="P30" s="178"/>
      <c r="Q30" s="179">
        <v>712796107.61000001</v>
      </c>
      <c r="R30" s="173">
        <v>672370383.85000002</v>
      </c>
      <c r="S30" s="173">
        <v>574150846.50999999</v>
      </c>
      <c r="T30" s="178"/>
      <c r="U30" s="179">
        <v>9337584.75</v>
      </c>
      <c r="V30" s="173">
        <v>7240973.8300000001</v>
      </c>
      <c r="W30" s="173">
        <v>2769369.0599999996</v>
      </c>
      <c r="X30" s="178"/>
      <c r="Y30" s="179">
        <v>13005864.560000001</v>
      </c>
      <c r="Z30" s="173">
        <v>12474631.060000001</v>
      </c>
      <c r="AA30" s="173">
        <v>13929133.42</v>
      </c>
      <c r="AB30" s="178"/>
      <c r="AC30" s="179">
        <v>127785.60000000001</v>
      </c>
      <c r="AD30" s="173">
        <v>0</v>
      </c>
      <c r="AE30" s="173">
        <v>0</v>
      </c>
      <c r="AF30" s="178"/>
      <c r="AG30" s="179">
        <v>32030846.859999999</v>
      </c>
      <c r="AH30" s="173">
        <v>23306526.890000001</v>
      </c>
      <c r="AI30" s="173">
        <v>21080530.719999999</v>
      </c>
      <c r="AJ30" s="178"/>
      <c r="AK30" s="179">
        <v>33989954.939999998</v>
      </c>
      <c r="AL30" s="173">
        <v>29946364.18</v>
      </c>
      <c r="AM30" s="173">
        <v>25329728.710000001</v>
      </c>
      <c r="AN30" s="178"/>
      <c r="AO30" s="179">
        <v>1099286.18</v>
      </c>
      <c r="AP30" s="173">
        <v>636505</v>
      </c>
      <c r="AQ30" s="173">
        <v>731761.26</v>
      </c>
      <c r="AR30" s="178"/>
      <c r="AS30" s="179">
        <v>365746688.63</v>
      </c>
      <c r="AT30" s="173">
        <v>134581316.44999999</v>
      </c>
      <c r="AU30" s="173">
        <v>100962413.73</v>
      </c>
      <c r="AV30" s="178"/>
      <c r="AW30" s="179">
        <v>25676483.789999999</v>
      </c>
      <c r="AX30" s="173">
        <v>20516196.550000001</v>
      </c>
      <c r="AY30" s="173">
        <v>21762159.920000002</v>
      </c>
      <c r="AZ30" s="178"/>
      <c r="BA30" s="179">
        <v>8566134.3699999992</v>
      </c>
      <c r="BB30" s="173">
        <v>7182177.7199999997</v>
      </c>
      <c r="BC30" s="173">
        <v>4232245.47</v>
      </c>
      <c r="BD30" s="178"/>
      <c r="BE30" s="179">
        <v>13800127.960000001</v>
      </c>
      <c r="BF30" s="173">
        <v>12869046.66</v>
      </c>
      <c r="BG30" s="173">
        <v>11770557.130000001</v>
      </c>
      <c r="BH30" s="178"/>
      <c r="BI30" s="179">
        <v>12043118.33</v>
      </c>
      <c r="BJ30" s="173">
        <v>10400724.6</v>
      </c>
      <c r="BK30" s="173">
        <v>12908890.16</v>
      </c>
      <c r="BL30" s="178"/>
      <c r="BM30" s="179">
        <v>0</v>
      </c>
      <c r="BN30" s="173">
        <v>896763.86</v>
      </c>
      <c r="BO30" s="173">
        <v>5494742.3399999999</v>
      </c>
      <c r="BP30" s="178"/>
      <c r="BQ30" s="179">
        <v>1979103.66</v>
      </c>
      <c r="BR30" s="173">
        <v>1872302.13</v>
      </c>
      <c r="BS30" s="173">
        <v>1788635.86</v>
      </c>
      <c r="BT30" s="178"/>
      <c r="BU30" s="179">
        <v>182802033.75799999</v>
      </c>
      <c r="BV30" s="173">
        <v>157493816.56600001</v>
      </c>
      <c r="BW30" s="173">
        <v>140375736.02000001</v>
      </c>
      <c r="BX30" s="178"/>
      <c r="BY30" s="179">
        <v>11627459.689999999</v>
      </c>
      <c r="BZ30" s="173">
        <v>10207606.470000001</v>
      </c>
      <c r="CA30" s="173">
        <v>5021207.09</v>
      </c>
      <c r="CB30" s="178"/>
      <c r="CC30" s="179">
        <v>19520470.93</v>
      </c>
      <c r="CD30" s="173">
        <v>15092399.41</v>
      </c>
      <c r="CE30" s="173">
        <v>12644618.829999998</v>
      </c>
      <c r="CF30" s="178"/>
      <c r="CG30" s="179">
        <v>1153067.5</v>
      </c>
      <c r="CH30" s="173">
        <v>0</v>
      </c>
      <c r="CI30" s="173">
        <v>0</v>
      </c>
    </row>
    <row r="31" spans="2:87" x14ac:dyDescent="0.2">
      <c r="B31" s="94">
        <v>5200</v>
      </c>
      <c r="C31" s="36" t="s">
        <v>56</v>
      </c>
      <c r="D31" s="21"/>
      <c r="E31" s="157">
        <f>SUM(E32:E40)</f>
        <v>198360317.42000002</v>
      </c>
      <c r="F31" s="158">
        <f>SUM(F32:F40)</f>
        <v>193768047.91999999</v>
      </c>
      <c r="G31" s="158">
        <f>SUM(G32:G40)</f>
        <v>149867053.26000002</v>
      </c>
      <c r="I31" s="157">
        <f>SUM(I32:I40)</f>
        <v>15788435.18</v>
      </c>
      <c r="J31" s="158">
        <f>SUM(J32:J40)</f>
        <v>13428019.699999999</v>
      </c>
      <c r="K31" s="158">
        <f>SUM(K32:K40)</f>
        <v>9119753.3300000001</v>
      </c>
      <c r="L31" s="154"/>
      <c r="M31" s="157">
        <f>SUM(M32:M40)</f>
        <v>31421514.210000001</v>
      </c>
      <c r="N31" s="158">
        <f>SUM(N32:N40)</f>
        <v>40506628.100000001</v>
      </c>
      <c r="O31" s="158">
        <f>SUM(O32:O40)</f>
        <v>27684110.66</v>
      </c>
      <c r="P31" s="154"/>
      <c r="Q31" s="157">
        <f>SUM(Q32:Q40)</f>
        <v>113188663.65000001</v>
      </c>
      <c r="R31" s="158">
        <f>SUM(R32:R40)</f>
        <v>113897469.63999999</v>
      </c>
      <c r="S31" s="158">
        <f>SUM(S32:S40)</f>
        <v>103366904.33</v>
      </c>
      <c r="T31" s="154"/>
      <c r="U31" s="157">
        <f>SUM(U32:U40)</f>
        <v>8577271.2100000009</v>
      </c>
      <c r="V31" s="158">
        <f>SUM(V32:V40)</f>
        <v>2000478.8599999999</v>
      </c>
      <c r="W31" s="158">
        <f>SUM(W32:W40)</f>
        <v>460867</v>
      </c>
      <c r="X31" s="154"/>
      <c r="Y31" s="157">
        <f>SUM(Y32:Y40)</f>
        <v>0</v>
      </c>
      <c r="Z31" s="158">
        <f>SUM(Z32:Z40)</f>
        <v>0</v>
      </c>
      <c r="AA31" s="158">
        <f>SUM(AA32:AA40)</f>
        <v>0</v>
      </c>
      <c r="AB31" s="154"/>
      <c r="AC31" s="157">
        <f>SUM(AC32:AC40)</f>
        <v>0</v>
      </c>
      <c r="AD31" s="158">
        <f>SUM(AD32:AD40)</f>
        <v>0</v>
      </c>
      <c r="AE31" s="158">
        <f>SUM(AE32:AE40)</f>
        <v>0</v>
      </c>
      <c r="AF31" s="154"/>
      <c r="AG31" s="157">
        <f>SUM(AG32:AG40)</f>
        <v>0</v>
      </c>
      <c r="AH31" s="158">
        <f>SUM(AH32:AH40)</f>
        <v>17193.96</v>
      </c>
      <c r="AI31" s="158">
        <f>SUM(AI32:AI40)</f>
        <v>9432.76</v>
      </c>
      <c r="AJ31" s="154"/>
      <c r="AK31" s="157">
        <f>SUM(AK32:AK40)</f>
        <v>0</v>
      </c>
      <c r="AL31" s="158">
        <f>SUM(AL32:AL40)</f>
        <v>0</v>
      </c>
      <c r="AM31" s="158">
        <f>SUM(AM32:AM40)</f>
        <v>0</v>
      </c>
      <c r="AN31" s="154"/>
      <c r="AO31" s="157">
        <f>SUM(AO32:AO40)</f>
        <v>0</v>
      </c>
      <c r="AP31" s="158">
        <f>SUM(AP32:AP40)</f>
        <v>0</v>
      </c>
      <c r="AQ31" s="158">
        <f>SUM(AQ32:AQ40)</f>
        <v>0</v>
      </c>
      <c r="AR31" s="154"/>
      <c r="AS31" s="157">
        <f>SUM(AS32:AS40)</f>
        <v>10082603.52</v>
      </c>
      <c r="AT31" s="158">
        <f>SUM(AT32:AT40)</f>
        <v>9633674.2799999993</v>
      </c>
      <c r="AU31" s="158">
        <f>SUM(AU32:AU40)</f>
        <v>8950731.9100000001</v>
      </c>
      <c r="AV31" s="154"/>
      <c r="AW31" s="157">
        <f>SUM(AW32:AW40)</f>
        <v>0</v>
      </c>
      <c r="AX31" s="158">
        <f>SUM(AX32:AX40)</f>
        <v>0</v>
      </c>
      <c r="AY31" s="158">
        <f>SUM(AY32:AY40)</f>
        <v>0</v>
      </c>
      <c r="AZ31" s="154"/>
      <c r="BA31" s="157">
        <f>SUM(BA32:BA40)</f>
        <v>0</v>
      </c>
      <c r="BB31" s="158">
        <f>SUM(BB32:BB40)</f>
        <v>0</v>
      </c>
      <c r="BC31" s="158">
        <f>SUM(BC32:BC40)</f>
        <v>550</v>
      </c>
      <c r="BD31" s="154"/>
      <c r="BE31" s="157">
        <f>SUM(BE32:BE40)</f>
        <v>15988056.960000001</v>
      </c>
      <c r="BF31" s="158">
        <f>SUM(BF32:BF40)</f>
        <v>13234633.42</v>
      </c>
      <c r="BG31" s="158">
        <f>SUM(BG32:BG40)</f>
        <v>125831</v>
      </c>
      <c r="BH31" s="154"/>
      <c r="BI31" s="157">
        <f>SUM(BI32:BI40)</f>
        <v>0</v>
      </c>
      <c r="BJ31" s="158">
        <f>SUM(BJ32:BJ40)</f>
        <v>0</v>
      </c>
      <c r="BK31" s="158">
        <f>SUM(BK32:BK40)</f>
        <v>0</v>
      </c>
      <c r="BL31" s="177"/>
      <c r="BM31" s="157">
        <f>SUM(BM32:BM40)</f>
        <v>0</v>
      </c>
      <c r="BN31" s="158">
        <f>SUM(BN32:BN40)</f>
        <v>0</v>
      </c>
      <c r="BO31" s="158">
        <f>SUM(BO32:BO40)</f>
        <v>0</v>
      </c>
      <c r="BP31" s="154"/>
      <c r="BQ31" s="157">
        <f>SUM(BQ32:BQ40)</f>
        <v>90188.68</v>
      </c>
      <c r="BR31" s="158">
        <f>SUM(BR32:BR40)</f>
        <v>6949.96</v>
      </c>
      <c r="BS31" s="158">
        <f>SUM(BS32:BS40)</f>
        <v>148872.26999999999</v>
      </c>
      <c r="BT31" s="154"/>
      <c r="BU31" s="157">
        <f>SUM(BU32:BU40)</f>
        <v>0</v>
      </c>
      <c r="BV31" s="158">
        <f>SUM(BV32:BV40)</f>
        <v>0</v>
      </c>
      <c r="BW31" s="158">
        <f>SUM(BW32:BW40)</f>
        <v>0</v>
      </c>
      <c r="BX31" s="154"/>
      <c r="BY31" s="157">
        <f>SUM(BY32:BY40)</f>
        <v>0</v>
      </c>
      <c r="BZ31" s="158">
        <f>SUM(BZ32:BZ40)</f>
        <v>0</v>
      </c>
      <c r="CA31" s="158">
        <f>SUM(CA32:CA40)</f>
        <v>0</v>
      </c>
      <c r="CB31" s="154"/>
      <c r="CC31" s="157">
        <f>SUM(CC32:CC40)</f>
        <v>2096250</v>
      </c>
      <c r="CD31" s="158">
        <f>SUM(CD32:CD40)</f>
        <v>1043000</v>
      </c>
      <c r="CE31" s="158">
        <f>SUM(CE32:CE40)</f>
        <v>0</v>
      </c>
      <c r="CF31" s="154"/>
      <c r="CG31" s="157">
        <f>SUM(CG32:CG40)</f>
        <v>1127334.01</v>
      </c>
      <c r="CH31" s="158">
        <f>SUM(CH32:CH40)</f>
        <v>0</v>
      </c>
      <c r="CI31" s="158">
        <f>SUM(CI32:CI40)</f>
        <v>0</v>
      </c>
    </row>
    <row r="32" spans="2:87" x14ac:dyDescent="0.2">
      <c r="B32" s="94">
        <v>5210</v>
      </c>
      <c r="C32" s="49"/>
      <c r="D32" s="50" t="s">
        <v>57</v>
      </c>
      <c r="E32" s="179">
        <v>0</v>
      </c>
      <c r="F32" s="173">
        <v>17193.96</v>
      </c>
      <c r="G32" s="173">
        <v>9432.76</v>
      </c>
      <c r="I32" s="179">
        <v>0</v>
      </c>
      <c r="J32" s="173">
        <v>0</v>
      </c>
      <c r="K32" s="173">
        <v>0</v>
      </c>
      <c r="L32" s="178"/>
      <c r="M32" s="179">
        <v>0</v>
      </c>
      <c r="N32" s="173">
        <v>0</v>
      </c>
      <c r="O32" s="173">
        <v>0</v>
      </c>
      <c r="P32" s="178"/>
      <c r="Q32" s="179">
        <v>0</v>
      </c>
      <c r="R32" s="173">
        <v>0</v>
      </c>
      <c r="S32" s="173">
        <v>0</v>
      </c>
      <c r="T32" s="178"/>
      <c r="U32" s="179">
        <v>0</v>
      </c>
      <c r="V32" s="173">
        <v>0</v>
      </c>
      <c r="W32" s="173">
        <v>0</v>
      </c>
      <c r="X32" s="178"/>
      <c r="Y32" s="179">
        <v>0</v>
      </c>
      <c r="Z32" s="173">
        <v>0</v>
      </c>
      <c r="AA32" s="173">
        <v>0</v>
      </c>
      <c r="AB32" s="178"/>
      <c r="AC32" s="179">
        <v>0</v>
      </c>
      <c r="AD32" s="173">
        <v>0</v>
      </c>
      <c r="AE32" s="173">
        <v>0</v>
      </c>
      <c r="AF32" s="178"/>
      <c r="AG32" s="179">
        <v>0</v>
      </c>
      <c r="AH32" s="173">
        <v>17193.96</v>
      </c>
      <c r="AI32" s="173">
        <v>9432.76</v>
      </c>
      <c r="AJ32" s="178"/>
      <c r="AK32" s="179">
        <v>0</v>
      </c>
      <c r="AL32" s="173">
        <v>0</v>
      </c>
      <c r="AM32" s="173">
        <v>0</v>
      </c>
      <c r="AN32" s="178"/>
      <c r="AO32" s="179">
        <v>0</v>
      </c>
      <c r="AP32" s="173">
        <v>0</v>
      </c>
      <c r="AQ32" s="173">
        <v>0</v>
      </c>
      <c r="AR32" s="178"/>
      <c r="AS32" s="179">
        <v>0</v>
      </c>
      <c r="AT32" s="173">
        <v>0</v>
      </c>
      <c r="AU32" s="173">
        <v>0</v>
      </c>
      <c r="AV32" s="178"/>
      <c r="AW32" s="179">
        <v>0</v>
      </c>
      <c r="AX32" s="173">
        <v>0</v>
      </c>
      <c r="AY32" s="173">
        <v>0</v>
      </c>
      <c r="AZ32" s="178"/>
      <c r="BA32" s="179">
        <v>0</v>
      </c>
      <c r="BB32" s="173">
        <v>0</v>
      </c>
      <c r="BC32" s="173">
        <v>0</v>
      </c>
      <c r="BD32" s="178"/>
      <c r="BE32" s="179">
        <v>0</v>
      </c>
      <c r="BF32" s="173">
        <v>0</v>
      </c>
      <c r="BG32" s="173">
        <v>0</v>
      </c>
      <c r="BH32" s="178"/>
      <c r="BI32" s="179">
        <v>0</v>
      </c>
      <c r="BJ32" s="173">
        <v>0</v>
      </c>
      <c r="BK32" s="173">
        <v>0</v>
      </c>
      <c r="BL32" s="178"/>
      <c r="BM32" s="179">
        <v>0</v>
      </c>
      <c r="BN32" s="173">
        <v>0</v>
      </c>
      <c r="BO32" s="173">
        <v>0</v>
      </c>
      <c r="BP32" s="178"/>
      <c r="BQ32" s="179">
        <v>0</v>
      </c>
      <c r="BR32" s="173">
        <v>0</v>
      </c>
      <c r="BS32" s="173">
        <v>0</v>
      </c>
      <c r="BT32" s="178"/>
      <c r="BU32" s="179">
        <v>0</v>
      </c>
      <c r="BV32" s="173">
        <v>0</v>
      </c>
      <c r="BW32" s="173">
        <v>0</v>
      </c>
      <c r="BX32" s="178"/>
      <c r="BY32" s="179">
        <v>0</v>
      </c>
      <c r="BZ32" s="173">
        <v>0</v>
      </c>
      <c r="CA32" s="173">
        <v>0</v>
      </c>
      <c r="CB32" s="178"/>
      <c r="CC32" s="179">
        <v>0</v>
      </c>
      <c r="CD32" s="173">
        <v>0</v>
      </c>
      <c r="CE32" s="173">
        <v>0</v>
      </c>
      <c r="CF32" s="178"/>
      <c r="CG32" s="179">
        <v>0</v>
      </c>
      <c r="CH32" s="173">
        <v>0</v>
      </c>
      <c r="CI32" s="173">
        <v>0</v>
      </c>
    </row>
    <row r="33" spans="2:87" x14ac:dyDescent="0.2">
      <c r="B33" s="94">
        <v>5220</v>
      </c>
      <c r="C33" s="49"/>
      <c r="D33" s="50" t="s">
        <v>58</v>
      </c>
      <c r="E33" s="179">
        <v>10415543.42</v>
      </c>
      <c r="F33" s="173">
        <v>11945351.399999999</v>
      </c>
      <c r="G33" s="173">
        <v>9293454.75</v>
      </c>
      <c r="I33" s="179">
        <v>332939.90000000002</v>
      </c>
      <c r="J33" s="173">
        <v>311677.12</v>
      </c>
      <c r="K33" s="173">
        <v>342722.84</v>
      </c>
      <c r="L33" s="178"/>
      <c r="M33" s="179">
        <v>0</v>
      </c>
      <c r="N33" s="173">
        <v>2000000</v>
      </c>
      <c r="O33" s="173">
        <v>0</v>
      </c>
      <c r="P33" s="178"/>
      <c r="Q33" s="179">
        <v>0</v>
      </c>
      <c r="R33" s="173">
        <v>0</v>
      </c>
      <c r="S33" s="173">
        <v>0</v>
      </c>
      <c r="T33" s="178"/>
      <c r="U33" s="179">
        <v>0</v>
      </c>
      <c r="V33" s="173">
        <v>0</v>
      </c>
      <c r="W33" s="173">
        <v>0</v>
      </c>
      <c r="X33" s="178"/>
      <c r="Y33" s="179">
        <v>0</v>
      </c>
      <c r="Z33" s="173">
        <v>0</v>
      </c>
      <c r="AA33" s="173">
        <v>0</v>
      </c>
      <c r="AB33" s="178"/>
      <c r="AC33" s="179">
        <v>0</v>
      </c>
      <c r="AD33" s="173">
        <v>0</v>
      </c>
      <c r="AE33" s="173">
        <v>0</v>
      </c>
      <c r="AF33" s="178"/>
      <c r="AG33" s="179">
        <v>0</v>
      </c>
      <c r="AH33" s="173">
        <v>0</v>
      </c>
      <c r="AI33" s="173">
        <v>0</v>
      </c>
      <c r="AJ33" s="178"/>
      <c r="AK33" s="179">
        <v>0</v>
      </c>
      <c r="AL33" s="173">
        <v>0</v>
      </c>
      <c r="AM33" s="173">
        <v>0</v>
      </c>
      <c r="AN33" s="178"/>
      <c r="AO33" s="179">
        <v>0</v>
      </c>
      <c r="AP33" s="173">
        <v>0</v>
      </c>
      <c r="AQ33" s="173">
        <v>0</v>
      </c>
      <c r="AR33" s="178"/>
      <c r="AS33" s="179">
        <v>10082603.52</v>
      </c>
      <c r="AT33" s="173">
        <v>9633674.2799999993</v>
      </c>
      <c r="AU33" s="173">
        <v>8950731.9100000001</v>
      </c>
      <c r="AV33" s="178"/>
      <c r="AW33" s="179">
        <v>0</v>
      </c>
      <c r="AX33" s="173">
        <v>0</v>
      </c>
      <c r="AY33" s="173">
        <v>0</v>
      </c>
      <c r="AZ33" s="178"/>
      <c r="BA33" s="179">
        <v>0</v>
      </c>
      <c r="BB33" s="173">
        <v>0</v>
      </c>
      <c r="BC33" s="173">
        <v>0</v>
      </c>
      <c r="BD33" s="178"/>
      <c r="BE33" s="179">
        <v>0</v>
      </c>
      <c r="BF33" s="173">
        <v>0</v>
      </c>
      <c r="BG33" s="173">
        <v>0</v>
      </c>
      <c r="BH33" s="178"/>
      <c r="BI33" s="179">
        <v>0</v>
      </c>
      <c r="BJ33" s="173">
        <v>0</v>
      </c>
      <c r="BK33" s="173">
        <v>0</v>
      </c>
      <c r="BL33" s="178"/>
      <c r="BM33" s="179">
        <v>0</v>
      </c>
      <c r="BN33" s="173">
        <v>0</v>
      </c>
      <c r="BO33" s="173">
        <v>0</v>
      </c>
      <c r="BP33" s="178"/>
      <c r="BQ33" s="179">
        <v>0</v>
      </c>
      <c r="BR33" s="173">
        <v>0</v>
      </c>
      <c r="BS33" s="173">
        <v>0</v>
      </c>
      <c r="BT33" s="178"/>
      <c r="BU33" s="179">
        <v>0</v>
      </c>
      <c r="BV33" s="173">
        <v>0</v>
      </c>
      <c r="BW33" s="173">
        <v>0</v>
      </c>
      <c r="BX33" s="178"/>
      <c r="BY33" s="179">
        <v>0</v>
      </c>
      <c r="BZ33" s="173">
        <v>0</v>
      </c>
      <c r="CA33" s="173">
        <v>0</v>
      </c>
      <c r="CB33" s="178"/>
      <c r="CC33" s="179">
        <v>0</v>
      </c>
      <c r="CD33" s="173">
        <v>0</v>
      </c>
      <c r="CE33" s="173">
        <v>0</v>
      </c>
      <c r="CF33" s="178"/>
      <c r="CG33" s="179">
        <v>0</v>
      </c>
      <c r="CH33" s="173">
        <v>0</v>
      </c>
      <c r="CI33" s="173">
        <v>0</v>
      </c>
    </row>
    <row r="34" spans="2:87" x14ac:dyDescent="0.2">
      <c r="B34" s="94">
        <v>5230</v>
      </c>
      <c r="C34" s="49"/>
      <c r="D34" s="50" t="s">
        <v>59</v>
      </c>
      <c r="E34" s="179">
        <v>82948454.790000007</v>
      </c>
      <c r="F34" s="173">
        <v>87500587.25</v>
      </c>
      <c r="G34" s="173">
        <v>70625181.560000002</v>
      </c>
      <c r="I34" s="179">
        <v>0</v>
      </c>
      <c r="J34" s="173">
        <v>0</v>
      </c>
      <c r="K34" s="173">
        <v>0</v>
      </c>
      <c r="L34" s="178"/>
      <c r="M34" s="179">
        <v>0</v>
      </c>
      <c r="N34" s="173">
        <v>0</v>
      </c>
      <c r="O34" s="173">
        <v>0</v>
      </c>
      <c r="P34" s="178"/>
      <c r="Q34" s="179">
        <v>82948454.790000007</v>
      </c>
      <c r="R34" s="173">
        <v>87500587.25</v>
      </c>
      <c r="S34" s="173">
        <v>70625181.560000002</v>
      </c>
      <c r="T34" s="178"/>
      <c r="U34" s="179">
        <v>0</v>
      </c>
      <c r="V34" s="173">
        <v>0</v>
      </c>
      <c r="W34" s="173">
        <v>0</v>
      </c>
      <c r="X34" s="178"/>
      <c r="Y34" s="179">
        <v>0</v>
      </c>
      <c r="Z34" s="173">
        <v>0</v>
      </c>
      <c r="AA34" s="173">
        <v>0</v>
      </c>
      <c r="AB34" s="178"/>
      <c r="AC34" s="179">
        <v>0</v>
      </c>
      <c r="AD34" s="173">
        <v>0</v>
      </c>
      <c r="AE34" s="173">
        <v>0</v>
      </c>
      <c r="AF34" s="178"/>
      <c r="AG34" s="179">
        <v>0</v>
      </c>
      <c r="AH34" s="173">
        <v>0</v>
      </c>
      <c r="AI34" s="173">
        <v>0</v>
      </c>
      <c r="AJ34" s="178"/>
      <c r="AK34" s="179">
        <v>0</v>
      </c>
      <c r="AL34" s="173">
        <v>0</v>
      </c>
      <c r="AM34" s="173">
        <v>0</v>
      </c>
      <c r="AN34" s="178"/>
      <c r="AO34" s="179">
        <v>0</v>
      </c>
      <c r="AP34" s="173">
        <v>0</v>
      </c>
      <c r="AQ34" s="173">
        <v>0</v>
      </c>
      <c r="AR34" s="178"/>
      <c r="AS34" s="179">
        <v>0</v>
      </c>
      <c r="AT34" s="173">
        <v>0</v>
      </c>
      <c r="AU34" s="173">
        <v>0</v>
      </c>
      <c r="AV34" s="178"/>
      <c r="AW34" s="179">
        <v>0</v>
      </c>
      <c r="AX34" s="173">
        <v>0</v>
      </c>
      <c r="AY34" s="173">
        <v>0</v>
      </c>
      <c r="AZ34" s="178"/>
      <c r="BA34" s="179">
        <v>0</v>
      </c>
      <c r="BB34" s="173">
        <v>0</v>
      </c>
      <c r="BC34" s="173">
        <v>0</v>
      </c>
      <c r="BD34" s="178"/>
      <c r="BE34" s="179">
        <v>0</v>
      </c>
      <c r="BF34" s="173">
        <v>0</v>
      </c>
      <c r="BG34" s="173">
        <v>0</v>
      </c>
      <c r="BH34" s="178"/>
      <c r="BI34" s="179">
        <v>0</v>
      </c>
      <c r="BJ34" s="173">
        <v>0</v>
      </c>
      <c r="BK34" s="173">
        <v>0</v>
      </c>
      <c r="BL34" s="178"/>
      <c r="BM34" s="179">
        <v>0</v>
      </c>
      <c r="BN34" s="173">
        <v>0</v>
      </c>
      <c r="BO34" s="173">
        <v>0</v>
      </c>
      <c r="BP34" s="178"/>
      <c r="BQ34" s="179">
        <v>0</v>
      </c>
      <c r="BR34" s="173">
        <v>0</v>
      </c>
      <c r="BS34" s="173">
        <v>0</v>
      </c>
      <c r="BT34" s="178"/>
      <c r="BU34" s="179">
        <v>0</v>
      </c>
      <c r="BV34" s="173">
        <v>0</v>
      </c>
      <c r="BW34" s="173">
        <v>0</v>
      </c>
      <c r="BX34" s="178"/>
      <c r="BY34" s="179">
        <v>0</v>
      </c>
      <c r="BZ34" s="173">
        <v>0</v>
      </c>
      <c r="CA34" s="173">
        <v>0</v>
      </c>
      <c r="CB34" s="178"/>
      <c r="CC34" s="179">
        <v>0</v>
      </c>
      <c r="CD34" s="173">
        <v>0</v>
      </c>
      <c r="CE34" s="173">
        <v>0</v>
      </c>
      <c r="CF34" s="178"/>
      <c r="CG34" s="179">
        <v>0</v>
      </c>
      <c r="CH34" s="173">
        <v>0</v>
      </c>
      <c r="CI34" s="173">
        <v>0</v>
      </c>
    </row>
    <row r="35" spans="2:87" x14ac:dyDescent="0.2">
      <c r="B35" s="94">
        <v>5240</v>
      </c>
      <c r="C35" s="49"/>
      <c r="D35" s="50" t="s">
        <v>60</v>
      </c>
      <c r="E35" s="179">
        <v>84935372.210000023</v>
      </c>
      <c r="F35" s="173">
        <v>75406903.489999995</v>
      </c>
      <c r="G35" s="173">
        <v>42551071.190000005</v>
      </c>
      <c r="I35" s="179">
        <v>15455495.279999999</v>
      </c>
      <c r="J35" s="173">
        <v>13116342.58</v>
      </c>
      <c r="K35" s="173">
        <v>8777030.4900000002</v>
      </c>
      <c r="L35" s="178"/>
      <c r="M35" s="179">
        <v>31421514.210000001</v>
      </c>
      <c r="N35" s="173">
        <v>38506628.100000001</v>
      </c>
      <c r="O35" s="173">
        <v>27684110.66</v>
      </c>
      <c r="P35" s="178"/>
      <c r="Q35" s="179">
        <v>10179261.859999999</v>
      </c>
      <c r="R35" s="173">
        <v>7498870.5700000003</v>
      </c>
      <c r="S35" s="173">
        <v>5353809.7699999996</v>
      </c>
      <c r="T35" s="178"/>
      <c r="U35" s="179">
        <v>8577271.2100000009</v>
      </c>
      <c r="V35" s="173">
        <v>2000478.8599999999</v>
      </c>
      <c r="W35" s="173">
        <v>460867</v>
      </c>
      <c r="X35" s="178"/>
      <c r="Y35" s="179">
        <v>0</v>
      </c>
      <c r="Z35" s="173">
        <v>0</v>
      </c>
      <c r="AA35" s="173">
        <v>0</v>
      </c>
      <c r="AB35" s="178"/>
      <c r="AC35" s="179">
        <v>0</v>
      </c>
      <c r="AD35" s="173">
        <v>0</v>
      </c>
      <c r="AE35" s="173">
        <v>0</v>
      </c>
      <c r="AF35" s="178"/>
      <c r="AG35" s="179">
        <v>0</v>
      </c>
      <c r="AH35" s="173">
        <v>0</v>
      </c>
      <c r="AI35" s="173">
        <v>0</v>
      </c>
      <c r="AJ35" s="178"/>
      <c r="AK35" s="179">
        <v>0</v>
      </c>
      <c r="AL35" s="173">
        <v>0</v>
      </c>
      <c r="AM35" s="173">
        <v>0</v>
      </c>
      <c r="AN35" s="178"/>
      <c r="AO35" s="179">
        <v>0</v>
      </c>
      <c r="AP35" s="173">
        <v>0</v>
      </c>
      <c r="AQ35" s="173">
        <v>0</v>
      </c>
      <c r="AR35" s="178"/>
      <c r="AS35" s="179">
        <v>0</v>
      </c>
      <c r="AT35" s="173">
        <v>0</v>
      </c>
      <c r="AU35" s="173">
        <v>0</v>
      </c>
      <c r="AV35" s="178"/>
      <c r="AW35" s="179">
        <v>0</v>
      </c>
      <c r="AX35" s="173">
        <v>0</v>
      </c>
      <c r="AY35" s="173">
        <v>0</v>
      </c>
      <c r="AZ35" s="178"/>
      <c r="BA35" s="179">
        <v>0</v>
      </c>
      <c r="BB35" s="173">
        <v>0</v>
      </c>
      <c r="BC35" s="173">
        <v>550</v>
      </c>
      <c r="BD35" s="178"/>
      <c r="BE35" s="179">
        <v>15988056.960000001</v>
      </c>
      <c r="BF35" s="173">
        <v>13234633.42</v>
      </c>
      <c r="BG35" s="173">
        <v>125831</v>
      </c>
      <c r="BH35" s="178"/>
      <c r="BI35" s="179">
        <v>0</v>
      </c>
      <c r="BJ35" s="173">
        <v>0</v>
      </c>
      <c r="BK35" s="173">
        <v>0</v>
      </c>
      <c r="BL35" s="178"/>
      <c r="BM35" s="179">
        <v>0</v>
      </c>
      <c r="BN35" s="173">
        <v>0</v>
      </c>
      <c r="BO35" s="173">
        <v>0</v>
      </c>
      <c r="BP35" s="178"/>
      <c r="BQ35" s="179">
        <v>90188.68</v>
      </c>
      <c r="BR35" s="173">
        <v>6949.96</v>
      </c>
      <c r="BS35" s="173">
        <v>148872.26999999999</v>
      </c>
      <c r="BT35" s="178"/>
      <c r="BU35" s="179">
        <v>0</v>
      </c>
      <c r="BV35" s="173">
        <v>0</v>
      </c>
      <c r="BW35" s="173">
        <v>0</v>
      </c>
      <c r="BX35" s="178"/>
      <c r="BY35" s="179">
        <v>0</v>
      </c>
      <c r="BZ35" s="173">
        <v>0</v>
      </c>
      <c r="CA35" s="173">
        <v>0</v>
      </c>
      <c r="CB35" s="178"/>
      <c r="CC35" s="179">
        <v>2096250</v>
      </c>
      <c r="CD35" s="173">
        <v>1043000</v>
      </c>
      <c r="CE35" s="173">
        <v>0</v>
      </c>
      <c r="CF35" s="178"/>
      <c r="CG35" s="179">
        <v>1127334.01</v>
      </c>
      <c r="CH35" s="173">
        <v>0</v>
      </c>
      <c r="CI35" s="173">
        <v>0</v>
      </c>
    </row>
    <row r="36" spans="2:87" x14ac:dyDescent="0.2">
      <c r="B36" s="94">
        <v>5250</v>
      </c>
      <c r="C36" s="49"/>
      <c r="D36" s="50" t="s">
        <v>61</v>
      </c>
      <c r="E36" s="179">
        <v>20060947</v>
      </c>
      <c r="F36" s="173">
        <v>18898011.82</v>
      </c>
      <c r="G36" s="173">
        <v>27387913</v>
      </c>
      <c r="I36" s="179">
        <v>0</v>
      </c>
      <c r="J36" s="173">
        <v>0</v>
      </c>
      <c r="K36" s="173">
        <v>0</v>
      </c>
      <c r="L36" s="178"/>
      <c r="M36" s="179">
        <v>0</v>
      </c>
      <c r="N36" s="173">
        <v>0</v>
      </c>
      <c r="O36" s="173">
        <v>0</v>
      </c>
      <c r="P36" s="178"/>
      <c r="Q36" s="179">
        <v>20060947</v>
      </c>
      <c r="R36" s="173">
        <v>18898011.82</v>
      </c>
      <c r="S36" s="173">
        <v>27387913</v>
      </c>
      <c r="T36" s="178"/>
      <c r="U36" s="179">
        <v>0</v>
      </c>
      <c r="V36" s="173">
        <v>0</v>
      </c>
      <c r="W36" s="173">
        <v>0</v>
      </c>
      <c r="X36" s="178"/>
      <c r="Y36" s="179">
        <v>0</v>
      </c>
      <c r="Z36" s="173">
        <v>0</v>
      </c>
      <c r="AA36" s="173">
        <v>0</v>
      </c>
      <c r="AB36" s="178"/>
      <c r="AC36" s="179">
        <v>0</v>
      </c>
      <c r="AD36" s="173">
        <v>0</v>
      </c>
      <c r="AE36" s="173">
        <v>0</v>
      </c>
      <c r="AF36" s="178"/>
      <c r="AG36" s="179">
        <v>0</v>
      </c>
      <c r="AH36" s="173">
        <v>0</v>
      </c>
      <c r="AI36" s="173">
        <v>0</v>
      </c>
      <c r="AJ36" s="178"/>
      <c r="AK36" s="179">
        <v>0</v>
      </c>
      <c r="AL36" s="173">
        <v>0</v>
      </c>
      <c r="AM36" s="173">
        <v>0</v>
      </c>
      <c r="AN36" s="178"/>
      <c r="AO36" s="179">
        <v>0</v>
      </c>
      <c r="AP36" s="173">
        <v>0</v>
      </c>
      <c r="AQ36" s="173">
        <v>0</v>
      </c>
      <c r="AR36" s="178"/>
      <c r="AS36" s="179">
        <v>0</v>
      </c>
      <c r="AT36" s="173">
        <v>0</v>
      </c>
      <c r="AU36" s="173">
        <v>0</v>
      </c>
      <c r="AV36" s="178"/>
      <c r="AW36" s="179">
        <v>0</v>
      </c>
      <c r="AX36" s="173">
        <v>0</v>
      </c>
      <c r="AY36" s="173">
        <v>0</v>
      </c>
      <c r="AZ36" s="178"/>
      <c r="BA36" s="179">
        <v>0</v>
      </c>
      <c r="BB36" s="173">
        <v>0</v>
      </c>
      <c r="BC36" s="173">
        <v>0</v>
      </c>
      <c r="BD36" s="178"/>
      <c r="BE36" s="179">
        <v>0</v>
      </c>
      <c r="BF36" s="173">
        <v>0</v>
      </c>
      <c r="BG36" s="173">
        <v>0</v>
      </c>
      <c r="BH36" s="178"/>
      <c r="BI36" s="179">
        <v>0</v>
      </c>
      <c r="BJ36" s="173">
        <v>0</v>
      </c>
      <c r="BK36" s="173">
        <v>0</v>
      </c>
      <c r="BL36" s="178"/>
      <c r="BM36" s="179">
        <v>0</v>
      </c>
      <c r="BN36" s="173">
        <v>0</v>
      </c>
      <c r="BO36" s="173">
        <v>0</v>
      </c>
      <c r="BP36" s="178"/>
      <c r="BQ36" s="179">
        <v>0</v>
      </c>
      <c r="BR36" s="173">
        <v>0</v>
      </c>
      <c r="BS36" s="173">
        <v>0</v>
      </c>
      <c r="BT36" s="178"/>
      <c r="BU36" s="179">
        <v>0</v>
      </c>
      <c r="BV36" s="173">
        <v>0</v>
      </c>
      <c r="BW36" s="173">
        <v>0</v>
      </c>
      <c r="BX36" s="178"/>
      <c r="BY36" s="179">
        <v>0</v>
      </c>
      <c r="BZ36" s="173">
        <v>0</v>
      </c>
      <c r="CA36" s="173">
        <v>0</v>
      </c>
      <c r="CB36" s="178"/>
      <c r="CC36" s="179">
        <v>0</v>
      </c>
      <c r="CD36" s="173">
        <v>0</v>
      </c>
      <c r="CE36" s="173">
        <v>0</v>
      </c>
      <c r="CF36" s="178"/>
      <c r="CG36" s="179">
        <v>0</v>
      </c>
      <c r="CH36" s="173">
        <v>0</v>
      </c>
      <c r="CI36" s="173">
        <v>0</v>
      </c>
    </row>
    <row r="37" spans="2:87" x14ac:dyDescent="0.2">
      <c r="B37" s="94">
        <v>5260</v>
      </c>
      <c r="C37" s="49"/>
      <c r="D37" s="50" t="s">
        <v>62</v>
      </c>
      <c r="E37" s="179">
        <v>0</v>
      </c>
      <c r="F37" s="173">
        <v>0</v>
      </c>
      <c r="G37" s="173">
        <v>0</v>
      </c>
      <c r="I37" s="179">
        <v>0</v>
      </c>
      <c r="J37" s="173">
        <v>0</v>
      </c>
      <c r="K37" s="173">
        <v>0</v>
      </c>
      <c r="L37" s="178"/>
      <c r="M37" s="179">
        <v>0</v>
      </c>
      <c r="N37" s="173">
        <v>0</v>
      </c>
      <c r="O37" s="173">
        <v>0</v>
      </c>
      <c r="P37" s="178"/>
      <c r="Q37" s="179">
        <v>0</v>
      </c>
      <c r="R37" s="173">
        <v>0</v>
      </c>
      <c r="S37" s="173">
        <v>0</v>
      </c>
      <c r="T37" s="178"/>
      <c r="U37" s="179">
        <v>0</v>
      </c>
      <c r="V37" s="173">
        <v>0</v>
      </c>
      <c r="W37" s="173">
        <v>0</v>
      </c>
      <c r="X37" s="178"/>
      <c r="Y37" s="179">
        <v>0</v>
      </c>
      <c r="Z37" s="173">
        <v>0</v>
      </c>
      <c r="AA37" s="173">
        <v>0</v>
      </c>
      <c r="AB37" s="178"/>
      <c r="AC37" s="179">
        <v>0</v>
      </c>
      <c r="AD37" s="173">
        <v>0</v>
      </c>
      <c r="AE37" s="173">
        <v>0</v>
      </c>
      <c r="AF37" s="178"/>
      <c r="AG37" s="179">
        <v>0</v>
      </c>
      <c r="AH37" s="173">
        <v>0</v>
      </c>
      <c r="AI37" s="173">
        <v>0</v>
      </c>
      <c r="AJ37" s="178"/>
      <c r="AK37" s="179">
        <v>0</v>
      </c>
      <c r="AL37" s="173">
        <v>0</v>
      </c>
      <c r="AM37" s="173">
        <v>0</v>
      </c>
      <c r="AN37" s="178"/>
      <c r="AO37" s="179">
        <v>0</v>
      </c>
      <c r="AP37" s="173">
        <v>0</v>
      </c>
      <c r="AQ37" s="173">
        <v>0</v>
      </c>
      <c r="AR37" s="178"/>
      <c r="AS37" s="179">
        <v>0</v>
      </c>
      <c r="AT37" s="173">
        <v>0</v>
      </c>
      <c r="AU37" s="173">
        <v>0</v>
      </c>
      <c r="AV37" s="178"/>
      <c r="AW37" s="179">
        <v>0</v>
      </c>
      <c r="AX37" s="173">
        <v>0</v>
      </c>
      <c r="AY37" s="173">
        <v>0</v>
      </c>
      <c r="AZ37" s="178"/>
      <c r="BA37" s="179">
        <v>0</v>
      </c>
      <c r="BB37" s="173">
        <v>0</v>
      </c>
      <c r="BC37" s="173">
        <v>0</v>
      </c>
      <c r="BD37" s="178"/>
      <c r="BE37" s="179">
        <v>0</v>
      </c>
      <c r="BF37" s="173">
        <v>0</v>
      </c>
      <c r="BG37" s="173">
        <v>0</v>
      </c>
      <c r="BH37" s="178"/>
      <c r="BI37" s="179">
        <v>0</v>
      </c>
      <c r="BJ37" s="173">
        <v>0</v>
      </c>
      <c r="BK37" s="173">
        <v>0</v>
      </c>
      <c r="BL37" s="178"/>
      <c r="BM37" s="179">
        <v>0</v>
      </c>
      <c r="BN37" s="173">
        <v>0</v>
      </c>
      <c r="BO37" s="173">
        <v>0</v>
      </c>
      <c r="BP37" s="178"/>
      <c r="BQ37" s="179">
        <v>0</v>
      </c>
      <c r="BR37" s="173">
        <v>0</v>
      </c>
      <c r="BS37" s="173">
        <v>0</v>
      </c>
      <c r="BT37" s="178"/>
      <c r="BU37" s="179">
        <v>0</v>
      </c>
      <c r="BV37" s="173">
        <v>0</v>
      </c>
      <c r="BW37" s="173">
        <v>0</v>
      </c>
      <c r="BX37" s="178"/>
      <c r="BY37" s="179">
        <v>0</v>
      </c>
      <c r="BZ37" s="173">
        <v>0</v>
      </c>
      <c r="CA37" s="173">
        <v>0</v>
      </c>
      <c r="CB37" s="178"/>
      <c r="CC37" s="179">
        <v>0</v>
      </c>
      <c r="CD37" s="173">
        <v>0</v>
      </c>
      <c r="CE37" s="173">
        <v>0</v>
      </c>
      <c r="CF37" s="178"/>
      <c r="CG37" s="179">
        <v>0</v>
      </c>
      <c r="CH37" s="173">
        <v>0</v>
      </c>
      <c r="CI37" s="173">
        <v>0</v>
      </c>
    </row>
    <row r="38" spans="2:87" x14ac:dyDescent="0.2">
      <c r="B38" s="94">
        <v>5270</v>
      </c>
      <c r="C38" s="49"/>
      <c r="D38" s="50" t="s">
        <v>63</v>
      </c>
      <c r="E38" s="179">
        <v>0</v>
      </c>
      <c r="F38" s="173">
        <v>0</v>
      </c>
      <c r="G38" s="173">
        <v>0</v>
      </c>
      <c r="I38" s="179">
        <v>0</v>
      </c>
      <c r="J38" s="173">
        <v>0</v>
      </c>
      <c r="K38" s="173">
        <v>0</v>
      </c>
      <c r="L38" s="178"/>
      <c r="M38" s="179">
        <v>0</v>
      </c>
      <c r="N38" s="173">
        <v>0</v>
      </c>
      <c r="O38" s="173">
        <v>0</v>
      </c>
      <c r="P38" s="178"/>
      <c r="Q38" s="179">
        <v>0</v>
      </c>
      <c r="R38" s="173">
        <v>0</v>
      </c>
      <c r="S38" s="173">
        <v>0</v>
      </c>
      <c r="T38" s="178"/>
      <c r="U38" s="179">
        <v>0</v>
      </c>
      <c r="V38" s="173">
        <v>0</v>
      </c>
      <c r="W38" s="173">
        <v>0</v>
      </c>
      <c r="X38" s="178"/>
      <c r="Y38" s="179">
        <v>0</v>
      </c>
      <c r="Z38" s="173">
        <v>0</v>
      </c>
      <c r="AA38" s="173">
        <v>0</v>
      </c>
      <c r="AB38" s="178"/>
      <c r="AC38" s="179">
        <v>0</v>
      </c>
      <c r="AD38" s="173">
        <v>0</v>
      </c>
      <c r="AE38" s="173">
        <v>0</v>
      </c>
      <c r="AF38" s="178"/>
      <c r="AG38" s="179">
        <v>0</v>
      </c>
      <c r="AH38" s="173">
        <v>0</v>
      </c>
      <c r="AI38" s="173">
        <v>0</v>
      </c>
      <c r="AJ38" s="178"/>
      <c r="AK38" s="179">
        <v>0</v>
      </c>
      <c r="AL38" s="173">
        <v>0</v>
      </c>
      <c r="AM38" s="173">
        <v>0</v>
      </c>
      <c r="AN38" s="178"/>
      <c r="AO38" s="179">
        <v>0</v>
      </c>
      <c r="AP38" s="173">
        <v>0</v>
      </c>
      <c r="AQ38" s="173">
        <v>0</v>
      </c>
      <c r="AR38" s="178"/>
      <c r="AS38" s="179">
        <v>0</v>
      </c>
      <c r="AT38" s="173">
        <v>0</v>
      </c>
      <c r="AU38" s="173">
        <v>0</v>
      </c>
      <c r="AV38" s="178"/>
      <c r="AW38" s="179">
        <v>0</v>
      </c>
      <c r="AX38" s="173">
        <v>0</v>
      </c>
      <c r="AY38" s="173">
        <v>0</v>
      </c>
      <c r="AZ38" s="178"/>
      <c r="BA38" s="179">
        <v>0</v>
      </c>
      <c r="BB38" s="173">
        <v>0</v>
      </c>
      <c r="BC38" s="173">
        <v>0</v>
      </c>
      <c r="BD38" s="178"/>
      <c r="BE38" s="179">
        <v>0</v>
      </c>
      <c r="BF38" s="173">
        <v>0</v>
      </c>
      <c r="BG38" s="173">
        <v>0</v>
      </c>
      <c r="BH38" s="178"/>
      <c r="BI38" s="179">
        <v>0</v>
      </c>
      <c r="BJ38" s="173">
        <v>0</v>
      </c>
      <c r="BK38" s="173">
        <v>0</v>
      </c>
      <c r="BL38" s="178"/>
      <c r="BM38" s="179">
        <v>0</v>
      </c>
      <c r="BN38" s="173">
        <v>0</v>
      </c>
      <c r="BO38" s="173">
        <v>0</v>
      </c>
      <c r="BP38" s="178"/>
      <c r="BQ38" s="179">
        <v>0</v>
      </c>
      <c r="BR38" s="173">
        <v>0</v>
      </c>
      <c r="BS38" s="173">
        <v>0</v>
      </c>
      <c r="BT38" s="178"/>
      <c r="BU38" s="179">
        <v>0</v>
      </c>
      <c r="BV38" s="173">
        <v>0</v>
      </c>
      <c r="BW38" s="173">
        <v>0</v>
      </c>
      <c r="BX38" s="178"/>
      <c r="BY38" s="179">
        <v>0</v>
      </c>
      <c r="BZ38" s="173">
        <v>0</v>
      </c>
      <c r="CA38" s="173">
        <v>0</v>
      </c>
      <c r="CB38" s="178"/>
      <c r="CC38" s="179">
        <v>0</v>
      </c>
      <c r="CD38" s="173">
        <v>0</v>
      </c>
      <c r="CE38" s="173">
        <v>0</v>
      </c>
      <c r="CF38" s="178"/>
      <c r="CG38" s="179">
        <v>0</v>
      </c>
      <c r="CH38" s="173">
        <v>0</v>
      </c>
      <c r="CI38" s="173">
        <v>0</v>
      </c>
    </row>
    <row r="39" spans="2:87" x14ac:dyDescent="0.2">
      <c r="B39" s="94">
        <v>5280</v>
      </c>
      <c r="C39" s="49"/>
      <c r="D39" s="50" t="s">
        <v>64</v>
      </c>
      <c r="E39" s="179">
        <v>0</v>
      </c>
      <c r="F39" s="173">
        <v>0</v>
      </c>
      <c r="G39" s="173">
        <v>0</v>
      </c>
      <c r="I39" s="179">
        <v>0</v>
      </c>
      <c r="J39" s="173">
        <v>0</v>
      </c>
      <c r="K39" s="173">
        <v>0</v>
      </c>
      <c r="L39" s="178"/>
      <c r="M39" s="179">
        <v>0</v>
      </c>
      <c r="N39" s="173">
        <v>0</v>
      </c>
      <c r="O39" s="173">
        <v>0</v>
      </c>
      <c r="P39" s="178"/>
      <c r="Q39" s="179">
        <v>0</v>
      </c>
      <c r="R39" s="173">
        <v>0</v>
      </c>
      <c r="S39" s="173">
        <v>0</v>
      </c>
      <c r="T39" s="178"/>
      <c r="U39" s="179">
        <v>0</v>
      </c>
      <c r="V39" s="173">
        <v>0</v>
      </c>
      <c r="W39" s="173">
        <v>0</v>
      </c>
      <c r="X39" s="178"/>
      <c r="Y39" s="179">
        <v>0</v>
      </c>
      <c r="Z39" s="173">
        <v>0</v>
      </c>
      <c r="AA39" s="173">
        <v>0</v>
      </c>
      <c r="AB39" s="178"/>
      <c r="AC39" s="179">
        <v>0</v>
      </c>
      <c r="AD39" s="173">
        <v>0</v>
      </c>
      <c r="AE39" s="173">
        <v>0</v>
      </c>
      <c r="AF39" s="178"/>
      <c r="AG39" s="179">
        <v>0</v>
      </c>
      <c r="AH39" s="173">
        <v>0</v>
      </c>
      <c r="AI39" s="173">
        <v>0</v>
      </c>
      <c r="AJ39" s="178"/>
      <c r="AK39" s="179">
        <v>0</v>
      </c>
      <c r="AL39" s="173">
        <v>0</v>
      </c>
      <c r="AM39" s="173">
        <v>0</v>
      </c>
      <c r="AN39" s="178"/>
      <c r="AO39" s="179">
        <v>0</v>
      </c>
      <c r="AP39" s="173">
        <v>0</v>
      </c>
      <c r="AQ39" s="173">
        <v>0</v>
      </c>
      <c r="AR39" s="178"/>
      <c r="AS39" s="179">
        <v>0</v>
      </c>
      <c r="AT39" s="173">
        <v>0</v>
      </c>
      <c r="AU39" s="173">
        <v>0</v>
      </c>
      <c r="AV39" s="178"/>
      <c r="AW39" s="179">
        <v>0</v>
      </c>
      <c r="AX39" s="173">
        <v>0</v>
      </c>
      <c r="AY39" s="173">
        <v>0</v>
      </c>
      <c r="AZ39" s="178"/>
      <c r="BA39" s="179">
        <v>0</v>
      </c>
      <c r="BB39" s="173">
        <v>0</v>
      </c>
      <c r="BC39" s="173">
        <v>0</v>
      </c>
      <c r="BD39" s="178"/>
      <c r="BE39" s="179">
        <v>0</v>
      </c>
      <c r="BF39" s="173">
        <v>0</v>
      </c>
      <c r="BG39" s="173">
        <v>0</v>
      </c>
      <c r="BH39" s="178"/>
      <c r="BI39" s="179">
        <v>0</v>
      </c>
      <c r="BJ39" s="173">
        <v>0</v>
      </c>
      <c r="BK39" s="173">
        <v>0</v>
      </c>
      <c r="BL39" s="178"/>
      <c r="BM39" s="179">
        <v>0</v>
      </c>
      <c r="BN39" s="173">
        <v>0</v>
      </c>
      <c r="BO39" s="173">
        <v>0</v>
      </c>
      <c r="BP39" s="178"/>
      <c r="BQ39" s="179">
        <v>0</v>
      </c>
      <c r="BR39" s="173">
        <v>0</v>
      </c>
      <c r="BS39" s="173">
        <v>0</v>
      </c>
      <c r="BT39" s="178"/>
      <c r="BU39" s="179">
        <v>0</v>
      </c>
      <c r="BV39" s="173">
        <v>0</v>
      </c>
      <c r="BW39" s="173">
        <v>0</v>
      </c>
      <c r="BX39" s="178"/>
      <c r="BY39" s="179">
        <v>0</v>
      </c>
      <c r="BZ39" s="173">
        <v>0</v>
      </c>
      <c r="CA39" s="173">
        <v>0</v>
      </c>
      <c r="CB39" s="178"/>
      <c r="CC39" s="179">
        <v>0</v>
      </c>
      <c r="CD39" s="173">
        <v>0</v>
      </c>
      <c r="CE39" s="173">
        <v>0</v>
      </c>
      <c r="CF39" s="178"/>
      <c r="CG39" s="179">
        <v>0</v>
      </c>
      <c r="CH39" s="173">
        <v>0</v>
      </c>
      <c r="CI39" s="173">
        <v>0</v>
      </c>
    </row>
    <row r="40" spans="2:87" x14ac:dyDescent="0.2">
      <c r="B40" s="94">
        <v>5290</v>
      </c>
      <c r="C40" s="49"/>
      <c r="D40" s="50" t="s">
        <v>65</v>
      </c>
      <c r="E40" s="179">
        <v>0</v>
      </c>
      <c r="F40" s="173">
        <v>0</v>
      </c>
      <c r="G40" s="173">
        <v>0</v>
      </c>
      <c r="I40" s="179">
        <v>0</v>
      </c>
      <c r="J40" s="173">
        <v>0</v>
      </c>
      <c r="K40" s="173">
        <v>0</v>
      </c>
      <c r="L40" s="178"/>
      <c r="M40" s="179">
        <v>0</v>
      </c>
      <c r="N40" s="173">
        <v>0</v>
      </c>
      <c r="O40" s="173">
        <v>0</v>
      </c>
      <c r="P40" s="178"/>
      <c r="Q40" s="179">
        <v>0</v>
      </c>
      <c r="R40" s="173">
        <v>0</v>
      </c>
      <c r="S40" s="173">
        <v>0</v>
      </c>
      <c r="T40" s="178"/>
      <c r="U40" s="179">
        <v>0</v>
      </c>
      <c r="V40" s="173">
        <v>0</v>
      </c>
      <c r="W40" s="173">
        <v>0</v>
      </c>
      <c r="X40" s="178"/>
      <c r="Y40" s="179">
        <v>0</v>
      </c>
      <c r="Z40" s="173">
        <v>0</v>
      </c>
      <c r="AA40" s="173">
        <v>0</v>
      </c>
      <c r="AB40" s="178"/>
      <c r="AC40" s="179">
        <v>0</v>
      </c>
      <c r="AD40" s="173">
        <v>0</v>
      </c>
      <c r="AE40" s="173">
        <v>0</v>
      </c>
      <c r="AF40" s="178"/>
      <c r="AG40" s="179">
        <v>0</v>
      </c>
      <c r="AH40" s="173">
        <v>0</v>
      </c>
      <c r="AI40" s="173">
        <v>0</v>
      </c>
      <c r="AJ40" s="178"/>
      <c r="AK40" s="179">
        <v>0</v>
      </c>
      <c r="AL40" s="173">
        <v>0</v>
      </c>
      <c r="AM40" s="173">
        <v>0</v>
      </c>
      <c r="AN40" s="178"/>
      <c r="AO40" s="179">
        <v>0</v>
      </c>
      <c r="AP40" s="173">
        <v>0</v>
      </c>
      <c r="AQ40" s="173">
        <v>0</v>
      </c>
      <c r="AR40" s="178"/>
      <c r="AS40" s="179">
        <v>0</v>
      </c>
      <c r="AT40" s="173">
        <v>0</v>
      </c>
      <c r="AU40" s="173">
        <v>0</v>
      </c>
      <c r="AV40" s="178"/>
      <c r="AW40" s="179">
        <v>0</v>
      </c>
      <c r="AX40" s="173">
        <v>0</v>
      </c>
      <c r="AY40" s="173">
        <v>0</v>
      </c>
      <c r="AZ40" s="178"/>
      <c r="BA40" s="179">
        <v>0</v>
      </c>
      <c r="BB40" s="173">
        <v>0</v>
      </c>
      <c r="BC40" s="173">
        <v>0</v>
      </c>
      <c r="BD40" s="178"/>
      <c r="BE40" s="179">
        <v>0</v>
      </c>
      <c r="BF40" s="173">
        <v>0</v>
      </c>
      <c r="BG40" s="173">
        <v>0</v>
      </c>
      <c r="BH40" s="178"/>
      <c r="BI40" s="179">
        <v>0</v>
      </c>
      <c r="BJ40" s="173">
        <v>0</v>
      </c>
      <c r="BK40" s="173">
        <v>0</v>
      </c>
      <c r="BL40" s="178"/>
      <c r="BM40" s="179">
        <v>0</v>
      </c>
      <c r="BN40" s="173">
        <v>0</v>
      </c>
      <c r="BO40" s="173">
        <v>0</v>
      </c>
      <c r="BP40" s="178"/>
      <c r="BQ40" s="179">
        <v>0</v>
      </c>
      <c r="BR40" s="173">
        <v>0</v>
      </c>
      <c r="BS40" s="173">
        <v>0</v>
      </c>
      <c r="BT40" s="178"/>
      <c r="BU40" s="179">
        <v>0</v>
      </c>
      <c r="BV40" s="173">
        <v>0</v>
      </c>
      <c r="BW40" s="173">
        <v>0</v>
      </c>
      <c r="BX40" s="178"/>
      <c r="BY40" s="179">
        <v>0</v>
      </c>
      <c r="BZ40" s="173">
        <v>0</v>
      </c>
      <c r="CA40" s="173">
        <v>0</v>
      </c>
      <c r="CB40" s="178"/>
      <c r="CC40" s="179">
        <v>0</v>
      </c>
      <c r="CD40" s="173">
        <v>0</v>
      </c>
      <c r="CE40" s="173">
        <v>0</v>
      </c>
      <c r="CF40" s="178"/>
      <c r="CG40" s="179">
        <v>0</v>
      </c>
      <c r="CH40" s="173">
        <v>0</v>
      </c>
      <c r="CI40" s="173">
        <v>0</v>
      </c>
    </row>
    <row r="41" spans="2:87" x14ac:dyDescent="0.2">
      <c r="B41" s="94">
        <v>5300</v>
      </c>
      <c r="C41" s="36" t="s">
        <v>66</v>
      </c>
      <c r="D41" s="21"/>
      <c r="E41" s="157">
        <f>SUM(E42:E44)</f>
        <v>2202801.6</v>
      </c>
      <c r="F41" s="158">
        <f>SUM(F42:F44)</f>
        <v>2976551.49</v>
      </c>
      <c r="G41" s="158">
        <f>SUM(G42:G44)</f>
        <v>3854251.94</v>
      </c>
      <c r="I41" s="157">
        <f>SUM(I42:I44)</f>
        <v>0</v>
      </c>
      <c r="J41" s="158">
        <f>SUM(J42:J44)</f>
        <v>0</v>
      </c>
      <c r="K41" s="158">
        <f>SUM(K42:K44)</f>
        <v>0</v>
      </c>
      <c r="L41" s="154"/>
      <c r="M41" s="157">
        <f>SUM(M42:M44)</f>
        <v>0</v>
      </c>
      <c r="N41" s="158">
        <f>SUM(N42:N44)</f>
        <v>0</v>
      </c>
      <c r="O41" s="158">
        <f>SUM(O42:O44)</f>
        <v>0</v>
      </c>
      <c r="P41" s="154"/>
      <c r="Q41" s="157">
        <f>SUM(Q42:Q44)</f>
        <v>2202801.6</v>
      </c>
      <c r="R41" s="158">
        <f>SUM(R42:R44)</f>
        <v>1903431.49</v>
      </c>
      <c r="S41" s="158">
        <f>SUM(S42:S44)</f>
        <v>3120951.94</v>
      </c>
      <c r="T41" s="154"/>
      <c r="U41" s="157">
        <f>SUM(U42:U44)</f>
        <v>0</v>
      </c>
      <c r="V41" s="158">
        <f>SUM(V42:V44)</f>
        <v>0</v>
      </c>
      <c r="W41" s="158">
        <f>SUM(W42:W44)</f>
        <v>0</v>
      </c>
      <c r="X41" s="154"/>
      <c r="Y41" s="157">
        <f>SUM(Y42:Y44)</f>
        <v>0</v>
      </c>
      <c r="Z41" s="158">
        <f>SUM(Z42:Z44)</f>
        <v>0</v>
      </c>
      <c r="AA41" s="158">
        <f>SUM(AA42:AA44)</f>
        <v>0</v>
      </c>
      <c r="AB41" s="154"/>
      <c r="AC41" s="157">
        <f>SUM(AC42:AC44)</f>
        <v>0</v>
      </c>
      <c r="AD41" s="158">
        <f>SUM(AD42:AD44)</f>
        <v>0</v>
      </c>
      <c r="AE41" s="158">
        <f>SUM(AE42:AE44)</f>
        <v>0</v>
      </c>
      <c r="AF41" s="154"/>
      <c r="AG41" s="157">
        <f>SUM(AG42:AG44)</f>
        <v>0</v>
      </c>
      <c r="AH41" s="158">
        <f>SUM(AH42:AH44)</f>
        <v>0</v>
      </c>
      <c r="AI41" s="158">
        <f>SUM(AI42:AI44)</f>
        <v>0</v>
      </c>
      <c r="AJ41" s="154"/>
      <c r="AK41" s="157">
        <f>SUM(AK42:AK44)</f>
        <v>0</v>
      </c>
      <c r="AL41" s="158">
        <f>SUM(AL42:AL44)</f>
        <v>0</v>
      </c>
      <c r="AM41" s="158">
        <f>SUM(AM42:AM44)</f>
        <v>0</v>
      </c>
      <c r="AN41" s="154"/>
      <c r="AO41" s="157">
        <f>SUM(AO42:AO44)</f>
        <v>0</v>
      </c>
      <c r="AP41" s="158">
        <f>SUM(AP42:AP44)</f>
        <v>0</v>
      </c>
      <c r="AQ41" s="158">
        <f>SUM(AQ42:AQ44)</f>
        <v>0</v>
      </c>
      <c r="AR41" s="154"/>
      <c r="AS41" s="157">
        <f>SUM(AS42:AS44)</f>
        <v>0</v>
      </c>
      <c r="AT41" s="158">
        <f>SUM(AT42:AT44)</f>
        <v>1073120</v>
      </c>
      <c r="AU41" s="158">
        <f>SUM(AU42:AU44)</f>
        <v>733300</v>
      </c>
      <c r="AV41" s="154"/>
      <c r="AW41" s="157">
        <f>SUM(AW42:AW44)</f>
        <v>0</v>
      </c>
      <c r="AX41" s="158">
        <f>SUM(AX42:AX44)</f>
        <v>0</v>
      </c>
      <c r="AY41" s="158">
        <f>SUM(AY42:AY44)</f>
        <v>0</v>
      </c>
      <c r="AZ41" s="154"/>
      <c r="BA41" s="157">
        <f>SUM(BA42:BA44)</f>
        <v>0</v>
      </c>
      <c r="BB41" s="158">
        <f>SUM(BB42:BB44)</f>
        <v>0</v>
      </c>
      <c r="BC41" s="158">
        <f>SUM(BC42:BC44)</f>
        <v>0</v>
      </c>
      <c r="BD41" s="154"/>
      <c r="BE41" s="157">
        <f>SUM(BE42:BE44)</f>
        <v>0</v>
      </c>
      <c r="BF41" s="158">
        <f>SUM(BF42:BF44)</f>
        <v>0</v>
      </c>
      <c r="BG41" s="158">
        <f>SUM(BG42:BG44)</f>
        <v>0</v>
      </c>
      <c r="BH41" s="154"/>
      <c r="BI41" s="157">
        <f>SUM(BI42:BI44)</f>
        <v>0</v>
      </c>
      <c r="BJ41" s="158">
        <f>SUM(BJ42:BJ44)</f>
        <v>0</v>
      </c>
      <c r="BK41" s="158">
        <f>SUM(BK42:BK44)</f>
        <v>0</v>
      </c>
      <c r="BL41" s="177"/>
      <c r="BM41" s="157">
        <f>SUM(BM42:BM44)</f>
        <v>0</v>
      </c>
      <c r="BN41" s="158">
        <f>SUM(BN42:BN44)</f>
        <v>0</v>
      </c>
      <c r="BO41" s="158">
        <f>SUM(BO42:BO44)</f>
        <v>0</v>
      </c>
      <c r="BP41" s="154"/>
      <c r="BQ41" s="157">
        <f>SUM(BQ42:BQ44)</f>
        <v>0</v>
      </c>
      <c r="BR41" s="158">
        <f>SUM(BR42:BR44)</f>
        <v>0</v>
      </c>
      <c r="BS41" s="158">
        <f>SUM(BS42:BS44)</f>
        <v>0</v>
      </c>
      <c r="BT41" s="154"/>
      <c r="BU41" s="157">
        <f>SUM(BU42:BU44)</f>
        <v>0</v>
      </c>
      <c r="BV41" s="158">
        <f>SUM(BV42:BV44)</f>
        <v>0</v>
      </c>
      <c r="BW41" s="158">
        <f>SUM(BW42:BW44)</f>
        <v>0</v>
      </c>
      <c r="BX41" s="154"/>
      <c r="BY41" s="157">
        <f>SUM(BY42:BY44)</f>
        <v>0</v>
      </c>
      <c r="BZ41" s="158">
        <f>SUM(BZ42:BZ44)</f>
        <v>0</v>
      </c>
      <c r="CA41" s="158">
        <f>SUM(CA42:CA44)</f>
        <v>0</v>
      </c>
      <c r="CB41" s="154"/>
      <c r="CC41" s="157">
        <f>SUM(CC42:CC44)</f>
        <v>0</v>
      </c>
      <c r="CD41" s="158">
        <f>SUM(CD42:CD44)</f>
        <v>0</v>
      </c>
      <c r="CE41" s="158">
        <f>SUM(CE42:CE44)</f>
        <v>0</v>
      </c>
      <c r="CF41" s="154"/>
      <c r="CG41" s="157">
        <f>SUM(CG42:CG44)</f>
        <v>0</v>
      </c>
      <c r="CH41" s="158">
        <f>SUM(CH42:CH44)</f>
        <v>0</v>
      </c>
      <c r="CI41" s="158">
        <f>SUM(CI42:CI44)</f>
        <v>0</v>
      </c>
    </row>
    <row r="42" spans="2:87" x14ac:dyDescent="0.2">
      <c r="B42" s="94">
        <v>5310</v>
      </c>
      <c r="C42" s="49"/>
      <c r="D42" s="50" t="s">
        <v>67</v>
      </c>
      <c r="E42" s="179">
        <v>0</v>
      </c>
      <c r="F42" s="173">
        <v>0</v>
      </c>
      <c r="G42" s="173">
        <v>0</v>
      </c>
      <c r="I42" s="179">
        <v>0</v>
      </c>
      <c r="J42" s="173">
        <v>0</v>
      </c>
      <c r="K42" s="173">
        <v>0</v>
      </c>
      <c r="L42" s="178"/>
      <c r="M42" s="179">
        <v>0</v>
      </c>
      <c r="N42" s="173">
        <v>0</v>
      </c>
      <c r="O42" s="173">
        <v>0</v>
      </c>
      <c r="P42" s="178"/>
      <c r="Q42" s="179">
        <v>0</v>
      </c>
      <c r="R42" s="173">
        <v>0</v>
      </c>
      <c r="S42" s="173">
        <v>0</v>
      </c>
      <c r="T42" s="178"/>
      <c r="U42" s="179">
        <v>0</v>
      </c>
      <c r="V42" s="173">
        <v>0</v>
      </c>
      <c r="W42" s="173">
        <v>0</v>
      </c>
      <c r="X42" s="178"/>
      <c r="Y42" s="179">
        <v>0</v>
      </c>
      <c r="Z42" s="173">
        <v>0</v>
      </c>
      <c r="AA42" s="173">
        <v>0</v>
      </c>
      <c r="AB42" s="178"/>
      <c r="AC42" s="179">
        <v>0</v>
      </c>
      <c r="AD42" s="173">
        <v>0</v>
      </c>
      <c r="AE42" s="173">
        <v>0</v>
      </c>
      <c r="AF42" s="178"/>
      <c r="AG42" s="179">
        <v>0</v>
      </c>
      <c r="AH42" s="173">
        <v>0</v>
      </c>
      <c r="AI42" s="173">
        <v>0</v>
      </c>
      <c r="AJ42" s="178"/>
      <c r="AK42" s="179">
        <v>0</v>
      </c>
      <c r="AL42" s="173">
        <v>0</v>
      </c>
      <c r="AM42" s="173">
        <v>0</v>
      </c>
      <c r="AN42" s="178"/>
      <c r="AO42" s="179">
        <v>0</v>
      </c>
      <c r="AP42" s="173">
        <v>0</v>
      </c>
      <c r="AQ42" s="173">
        <v>0</v>
      </c>
      <c r="AR42" s="178"/>
      <c r="AS42" s="179">
        <v>0</v>
      </c>
      <c r="AT42" s="173">
        <v>0</v>
      </c>
      <c r="AU42" s="173">
        <v>0</v>
      </c>
      <c r="AV42" s="178"/>
      <c r="AW42" s="179">
        <v>0</v>
      </c>
      <c r="AX42" s="173">
        <v>0</v>
      </c>
      <c r="AY42" s="173">
        <v>0</v>
      </c>
      <c r="AZ42" s="178"/>
      <c r="BA42" s="179">
        <v>0</v>
      </c>
      <c r="BB42" s="173">
        <v>0</v>
      </c>
      <c r="BC42" s="173">
        <v>0</v>
      </c>
      <c r="BD42" s="178"/>
      <c r="BE42" s="179">
        <v>0</v>
      </c>
      <c r="BF42" s="173">
        <v>0</v>
      </c>
      <c r="BG42" s="173">
        <v>0</v>
      </c>
      <c r="BH42" s="178"/>
      <c r="BI42" s="179">
        <v>0</v>
      </c>
      <c r="BJ42" s="173">
        <v>0</v>
      </c>
      <c r="BK42" s="173">
        <v>0</v>
      </c>
      <c r="BL42" s="178"/>
      <c r="BM42" s="179">
        <v>0</v>
      </c>
      <c r="BN42" s="173">
        <v>0</v>
      </c>
      <c r="BO42" s="173">
        <v>0</v>
      </c>
      <c r="BP42" s="178"/>
      <c r="BQ42" s="179">
        <v>0</v>
      </c>
      <c r="BR42" s="173">
        <v>0</v>
      </c>
      <c r="BS42" s="173">
        <v>0</v>
      </c>
      <c r="BT42" s="178"/>
      <c r="BU42" s="179">
        <v>0</v>
      </c>
      <c r="BV42" s="173">
        <v>0</v>
      </c>
      <c r="BW42" s="173">
        <v>0</v>
      </c>
      <c r="BX42" s="178"/>
      <c r="BY42" s="179">
        <v>0</v>
      </c>
      <c r="BZ42" s="173">
        <v>0</v>
      </c>
      <c r="CA42" s="173">
        <v>0</v>
      </c>
      <c r="CB42" s="178"/>
      <c r="CC42" s="179">
        <v>0</v>
      </c>
      <c r="CD42" s="173">
        <v>0</v>
      </c>
      <c r="CE42" s="173">
        <v>0</v>
      </c>
      <c r="CF42" s="178"/>
      <c r="CG42" s="179">
        <v>0</v>
      </c>
      <c r="CH42" s="173">
        <v>0</v>
      </c>
      <c r="CI42" s="173">
        <v>0</v>
      </c>
    </row>
    <row r="43" spans="2:87" x14ac:dyDescent="0.2">
      <c r="B43" s="94">
        <v>5320</v>
      </c>
      <c r="C43" s="49"/>
      <c r="D43" s="50" t="s">
        <v>68</v>
      </c>
      <c r="E43" s="179">
        <v>0</v>
      </c>
      <c r="F43" s="173">
        <v>0</v>
      </c>
      <c r="G43" s="173">
        <v>0</v>
      </c>
      <c r="I43" s="179">
        <v>0</v>
      </c>
      <c r="J43" s="173">
        <v>0</v>
      </c>
      <c r="K43" s="173">
        <v>0</v>
      </c>
      <c r="L43" s="178"/>
      <c r="M43" s="179">
        <v>0</v>
      </c>
      <c r="N43" s="173">
        <v>0</v>
      </c>
      <c r="O43" s="173">
        <v>0</v>
      </c>
      <c r="P43" s="178"/>
      <c r="Q43" s="179">
        <v>0</v>
      </c>
      <c r="R43" s="173">
        <v>0</v>
      </c>
      <c r="S43" s="173">
        <v>0</v>
      </c>
      <c r="T43" s="178"/>
      <c r="U43" s="179">
        <v>0</v>
      </c>
      <c r="V43" s="173">
        <v>0</v>
      </c>
      <c r="W43" s="173">
        <v>0</v>
      </c>
      <c r="X43" s="178"/>
      <c r="Y43" s="179">
        <v>0</v>
      </c>
      <c r="Z43" s="173">
        <v>0</v>
      </c>
      <c r="AA43" s="173">
        <v>0</v>
      </c>
      <c r="AB43" s="178"/>
      <c r="AC43" s="179">
        <v>0</v>
      </c>
      <c r="AD43" s="173">
        <v>0</v>
      </c>
      <c r="AE43" s="173">
        <v>0</v>
      </c>
      <c r="AF43" s="178"/>
      <c r="AG43" s="179">
        <v>0</v>
      </c>
      <c r="AH43" s="173">
        <v>0</v>
      </c>
      <c r="AI43" s="173">
        <v>0</v>
      </c>
      <c r="AJ43" s="178"/>
      <c r="AK43" s="179">
        <v>0</v>
      </c>
      <c r="AL43" s="173">
        <v>0</v>
      </c>
      <c r="AM43" s="173">
        <v>0</v>
      </c>
      <c r="AN43" s="178"/>
      <c r="AO43" s="179">
        <v>0</v>
      </c>
      <c r="AP43" s="173">
        <v>0</v>
      </c>
      <c r="AQ43" s="173">
        <v>0</v>
      </c>
      <c r="AR43" s="178"/>
      <c r="AS43" s="179">
        <v>0</v>
      </c>
      <c r="AT43" s="173">
        <v>0</v>
      </c>
      <c r="AU43" s="173">
        <v>0</v>
      </c>
      <c r="AV43" s="178"/>
      <c r="AW43" s="179">
        <v>0</v>
      </c>
      <c r="AX43" s="173">
        <v>0</v>
      </c>
      <c r="AY43" s="173">
        <v>0</v>
      </c>
      <c r="AZ43" s="178"/>
      <c r="BA43" s="179">
        <v>0</v>
      </c>
      <c r="BB43" s="173">
        <v>0</v>
      </c>
      <c r="BC43" s="173">
        <v>0</v>
      </c>
      <c r="BD43" s="178"/>
      <c r="BE43" s="179">
        <v>0</v>
      </c>
      <c r="BF43" s="173">
        <v>0</v>
      </c>
      <c r="BG43" s="173">
        <v>0</v>
      </c>
      <c r="BH43" s="178"/>
      <c r="BI43" s="179">
        <v>0</v>
      </c>
      <c r="BJ43" s="173">
        <v>0</v>
      </c>
      <c r="BK43" s="173">
        <v>0</v>
      </c>
      <c r="BL43" s="178"/>
      <c r="BM43" s="179">
        <v>0</v>
      </c>
      <c r="BN43" s="173">
        <v>0</v>
      </c>
      <c r="BO43" s="173">
        <v>0</v>
      </c>
      <c r="BP43" s="178"/>
      <c r="BQ43" s="179">
        <v>0</v>
      </c>
      <c r="BR43" s="173">
        <v>0</v>
      </c>
      <c r="BS43" s="173">
        <v>0</v>
      </c>
      <c r="BT43" s="178"/>
      <c r="BU43" s="179">
        <v>0</v>
      </c>
      <c r="BV43" s="173">
        <v>0</v>
      </c>
      <c r="BW43" s="173">
        <v>0</v>
      </c>
      <c r="BX43" s="178"/>
      <c r="BY43" s="179">
        <v>0</v>
      </c>
      <c r="BZ43" s="173">
        <v>0</v>
      </c>
      <c r="CA43" s="173">
        <v>0</v>
      </c>
      <c r="CB43" s="178"/>
      <c r="CC43" s="179">
        <v>0</v>
      </c>
      <c r="CD43" s="173">
        <v>0</v>
      </c>
      <c r="CE43" s="173">
        <v>0</v>
      </c>
      <c r="CF43" s="178"/>
      <c r="CG43" s="179">
        <v>0</v>
      </c>
      <c r="CH43" s="173">
        <v>0</v>
      </c>
      <c r="CI43" s="173">
        <v>0</v>
      </c>
    </row>
    <row r="44" spans="2:87" x14ac:dyDescent="0.2">
      <c r="B44" s="94">
        <v>5330</v>
      </c>
      <c r="C44" s="49"/>
      <c r="D44" s="50" t="s">
        <v>69</v>
      </c>
      <c r="E44" s="179">
        <v>2202801.6</v>
      </c>
      <c r="F44" s="173">
        <v>2976551.49</v>
      </c>
      <c r="G44" s="173">
        <v>3854251.94</v>
      </c>
      <c r="I44" s="179">
        <v>0</v>
      </c>
      <c r="J44" s="173">
        <v>0</v>
      </c>
      <c r="K44" s="173">
        <v>0</v>
      </c>
      <c r="L44" s="178"/>
      <c r="M44" s="179">
        <v>0</v>
      </c>
      <c r="N44" s="173">
        <v>0</v>
      </c>
      <c r="O44" s="173">
        <v>0</v>
      </c>
      <c r="P44" s="178"/>
      <c r="Q44" s="179">
        <v>2202801.6</v>
      </c>
      <c r="R44" s="173">
        <v>1903431.49</v>
      </c>
      <c r="S44" s="173">
        <v>3120951.94</v>
      </c>
      <c r="T44" s="178"/>
      <c r="U44" s="179">
        <v>0</v>
      </c>
      <c r="V44" s="173">
        <v>0</v>
      </c>
      <c r="W44" s="173">
        <v>0</v>
      </c>
      <c r="X44" s="178"/>
      <c r="Y44" s="179">
        <v>0</v>
      </c>
      <c r="Z44" s="173">
        <v>0</v>
      </c>
      <c r="AA44" s="173">
        <v>0</v>
      </c>
      <c r="AB44" s="178"/>
      <c r="AC44" s="179">
        <v>0</v>
      </c>
      <c r="AD44" s="173">
        <v>0</v>
      </c>
      <c r="AE44" s="173">
        <v>0</v>
      </c>
      <c r="AF44" s="178"/>
      <c r="AG44" s="179">
        <v>0</v>
      </c>
      <c r="AH44" s="173">
        <v>0</v>
      </c>
      <c r="AI44" s="173">
        <v>0</v>
      </c>
      <c r="AJ44" s="178"/>
      <c r="AK44" s="179">
        <v>0</v>
      </c>
      <c r="AL44" s="173">
        <v>0</v>
      </c>
      <c r="AM44" s="173">
        <v>0</v>
      </c>
      <c r="AN44" s="178"/>
      <c r="AO44" s="179">
        <v>0</v>
      </c>
      <c r="AP44" s="173">
        <v>0</v>
      </c>
      <c r="AQ44" s="173">
        <v>0</v>
      </c>
      <c r="AR44" s="178"/>
      <c r="AS44" s="179">
        <v>0</v>
      </c>
      <c r="AT44" s="173">
        <v>1073120</v>
      </c>
      <c r="AU44" s="173">
        <v>733300</v>
      </c>
      <c r="AV44" s="178"/>
      <c r="AW44" s="179">
        <v>0</v>
      </c>
      <c r="AX44" s="173">
        <v>0</v>
      </c>
      <c r="AY44" s="173">
        <v>0</v>
      </c>
      <c r="AZ44" s="178"/>
      <c r="BA44" s="179">
        <v>0</v>
      </c>
      <c r="BB44" s="173">
        <v>0</v>
      </c>
      <c r="BC44" s="173">
        <v>0</v>
      </c>
      <c r="BD44" s="178"/>
      <c r="BE44" s="179">
        <v>0</v>
      </c>
      <c r="BF44" s="173">
        <v>0</v>
      </c>
      <c r="BG44" s="173">
        <v>0</v>
      </c>
      <c r="BH44" s="178"/>
      <c r="BI44" s="179">
        <v>0</v>
      </c>
      <c r="BJ44" s="173">
        <v>0</v>
      </c>
      <c r="BK44" s="173">
        <v>0</v>
      </c>
      <c r="BL44" s="178"/>
      <c r="BM44" s="179">
        <v>0</v>
      </c>
      <c r="BN44" s="173">
        <v>0</v>
      </c>
      <c r="BO44" s="173">
        <v>0</v>
      </c>
      <c r="BP44" s="178"/>
      <c r="BQ44" s="179">
        <v>0</v>
      </c>
      <c r="BR44" s="173">
        <v>0</v>
      </c>
      <c r="BS44" s="173">
        <v>0</v>
      </c>
      <c r="BT44" s="178"/>
      <c r="BU44" s="179">
        <v>0</v>
      </c>
      <c r="BV44" s="173">
        <v>0</v>
      </c>
      <c r="BW44" s="173">
        <v>0</v>
      </c>
      <c r="BX44" s="178"/>
      <c r="BY44" s="179">
        <v>0</v>
      </c>
      <c r="BZ44" s="173">
        <v>0</v>
      </c>
      <c r="CA44" s="173">
        <v>0</v>
      </c>
      <c r="CB44" s="178"/>
      <c r="CC44" s="179">
        <v>0</v>
      </c>
      <c r="CD44" s="173">
        <v>0</v>
      </c>
      <c r="CE44" s="173">
        <v>0</v>
      </c>
      <c r="CF44" s="178"/>
      <c r="CG44" s="179">
        <v>0</v>
      </c>
      <c r="CH44" s="173">
        <v>0</v>
      </c>
      <c r="CI44" s="173">
        <v>0</v>
      </c>
    </row>
    <row r="45" spans="2:87" x14ac:dyDescent="0.2">
      <c r="B45" s="94">
        <v>5400</v>
      </c>
      <c r="C45" s="36" t="s">
        <v>70</v>
      </c>
      <c r="D45" s="21"/>
      <c r="E45" s="157">
        <f>SUM(E46:E50)</f>
        <v>204118.38</v>
      </c>
      <c r="F45" s="158">
        <f>SUM(F46:F50)</f>
        <v>195209.35</v>
      </c>
      <c r="G45" s="158">
        <f>SUM(G46:G50)</f>
        <v>186864.18</v>
      </c>
      <c r="I45" s="157">
        <f>SUM(I46:I50)</f>
        <v>0</v>
      </c>
      <c r="J45" s="158">
        <f>SUM(J46:J50)</f>
        <v>0</v>
      </c>
      <c r="K45" s="158">
        <f>SUM(K46:K50)</f>
        <v>0</v>
      </c>
      <c r="L45" s="154"/>
      <c r="M45" s="157">
        <f>SUM(M46:M50)</f>
        <v>0</v>
      </c>
      <c r="N45" s="158">
        <f>SUM(N46:N50)</f>
        <v>0</v>
      </c>
      <c r="O45" s="158">
        <f>SUM(O46:O50)</f>
        <v>0</v>
      </c>
      <c r="P45" s="154"/>
      <c r="Q45" s="157">
        <f>SUM(Q46:Q50)</f>
        <v>204118.38</v>
      </c>
      <c r="R45" s="158">
        <f>SUM(R46:R50)</f>
        <v>195209.35</v>
      </c>
      <c r="S45" s="158">
        <f>SUM(S46:S50)</f>
        <v>186864.18</v>
      </c>
      <c r="T45" s="154"/>
      <c r="U45" s="157">
        <f>SUM(U46:U50)</f>
        <v>0</v>
      </c>
      <c r="V45" s="158">
        <f>SUM(V46:V50)</f>
        <v>0</v>
      </c>
      <c r="W45" s="158">
        <f>SUM(W46:W50)</f>
        <v>0</v>
      </c>
      <c r="X45" s="154"/>
      <c r="Y45" s="157">
        <f>SUM(Y46:Y50)</f>
        <v>0</v>
      </c>
      <c r="Z45" s="158">
        <f>SUM(Z46:Z50)</f>
        <v>0</v>
      </c>
      <c r="AA45" s="158">
        <f>SUM(AA46:AA50)</f>
        <v>0</v>
      </c>
      <c r="AB45" s="154"/>
      <c r="AC45" s="157">
        <f>SUM(AC46:AC50)</f>
        <v>0</v>
      </c>
      <c r="AD45" s="158">
        <f>SUM(AD46:AD50)</f>
        <v>0</v>
      </c>
      <c r="AE45" s="158">
        <f>SUM(AE46:AE50)</f>
        <v>0</v>
      </c>
      <c r="AF45" s="154"/>
      <c r="AG45" s="157">
        <f>SUM(AG46:AG50)</f>
        <v>0</v>
      </c>
      <c r="AH45" s="158">
        <f>SUM(AH46:AH50)</f>
        <v>0</v>
      </c>
      <c r="AI45" s="158">
        <f>SUM(AI46:AI50)</f>
        <v>0</v>
      </c>
      <c r="AJ45" s="154"/>
      <c r="AK45" s="157">
        <f>SUM(AK46:AK50)</f>
        <v>0</v>
      </c>
      <c r="AL45" s="158">
        <f>SUM(AL46:AL50)</f>
        <v>0</v>
      </c>
      <c r="AM45" s="158">
        <f>SUM(AM46:AM50)</f>
        <v>0</v>
      </c>
      <c r="AN45" s="154"/>
      <c r="AO45" s="157">
        <f>SUM(AO46:AO50)</f>
        <v>0</v>
      </c>
      <c r="AP45" s="158">
        <f>SUM(AP46:AP50)</f>
        <v>0</v>
      </c>
      <c r="AQ45" s="158">
        <f>SUM(AQ46:AQ50)</f>
        <v>0</v>
      </c>
      <c r="AR45" s="154"/>
      <c r="AS45" s="157">
        <f>SUM(AS46:AS50)</f>
        <v>0</v>
      </c>
      <c r="AT45" s="158">
        <f>SUM(AT46:AT50)</f>
        <v>0</v>
      </c>
      <c r="AU45" s="158">
        <f>SUM(AU46:AU50)</f>
        <v>0</v>
      </c>
      <c r="AV45" s="154"/>
      <c r="AW45" s="157">
        <f>SUM(AW46:AW50)</f>
        <v>0</v>
      </c>
      <c r="AX45" s="158">
        <f>SUM(AX46:AX50)</f>
        <v>0</v>
      </c>
      <c r="AY45" s="158">
        <f>SUM(AY46:AY50)</f>
        <v>0</v>
      </c>
      <c r="AZ45" s="154"/>
      <c r="BA45" s="157">
        <f>SUM(BA46:BA50)</f>
        <v>0</v>
      </c>
      <c r="BB45" s="158">
        <f>SUM(BB46:BB50)</f>
        <v>0</v>
      </c>
      <c r="BC45" s="158">
        <f>SUM(BC46:BC50)</f>
        <v>0</v>
      </c>
      <c r="BD45" s="154"/>
      <c r="BE45" s="157">
        <f>SUM(BE46:BE50)</f>
        <v>0</v>
      </c>
      <c r="BF45" s="158">
        <f>SUM(BF46:BF50)</f>
        <v>0</v>
      </c>
      <c r="BG45" s="158">
        <f>SUM(BG46:BG50)</f>
        <v>0</v>
      </c>
      <c r="BH45" s="154"/>
      <c r="BI45" s="157">
        <f>SUM(BI46:BI50)</f>
        <v>0</v>
      </c>
      <c r="BJ45" s="158">
        <f>SUM(BJ46:BJ50)</f>
        <v>0</v>
      </c>
      <c r="BK45" s="158">
        <f>SUM(BK46:BK50)</f>
        <v>0</v>
      </c>
      <c r="BL45" s="177"/>
      <c r="BM45" s="157">
        <f>SUM(BM46:BM50)</f>
        <v>0</v>
      </c>
      <c r="BN45" s="158">
        <f>SUM(BN46:BN50)</f>
        <v>0</v>
      </c>
      <c r="BO45" s="158">
        <f>SUM(BO46:BO50)</f>
        <v>0</v>
      </c>
      <c r="BP45" s="154"/>
      <c r="BQ45" s="157">
        <f>SUM(BQ46:BQ50)</f>
        <v>0</v>
      </c>
      <c r="BR45" s="158">
        <f>SUM(BR46:BR50)</f>
        <v>0</v>
      </c>
      <c r="BS45" s="158">
        <f>SUM(BS46:BS50)</f>
        <v>0</v>
      </c>
      <c r="BT45" s="154"/>
      <c r="BU45" s="157">
        <f>SUM(BU46:BU50)</f>
        <v>0</v>
      </c>
      <c r="BV45" s="158">
        <f>SUM(BV46:BV50)</f>
        <v>0</v>
      </c>
      <c r="BW45" s="158">
        <f>SUM(BW46:BW50)</f>
        <v>0</v>
      </c>
      <c r="BX45" s="154"/>
      <c r="BY45" s="157">
        <f>SUM(BY46:BY50)</f>
        <v>0</v>
      </c>
      <c r="BZ45" s="158">
        <f>SUM(BZ46:BZ50)</f>
        <v>0</v>
      </c>
      <c r="CA45" s="158">
        <f>SUM(CA46:CA50)</f>
        <v>0</v>
      </c>
      <c r="CB45" s="154"/>
      <c r="CC45" s="157">
        <f>SUM(CC46:CC50)</f>
        <v>0</v>
      </c>
      <c r="CD45" s="158">
        <f>SUM(CD46:CD50)</f>
        <v>0</v>
      </c>
      <c r="CE45" s="158">
        <f>SUM(CE46:CE50)</f>
        <v>0</v>
      </c>
      <c r="CF45" s="154"/>
      <c r="CG45" s="157">
        <f>SUM(CG46:CG50)</f>
        <v>0</v>
      </c>
      <c r="CH45" s="158">
        <f>SUM(CH46:CH50)</f>
        <v>0</v>
      </c>
      <c r="CI45" s="158">
        <f>SUM(CI46:CI50)</f>
        <v>0</v>
      </c>
    </row>
    <row r="46" spans="2:87" x14ac:dyDescent="0.2">
      <c r="B46" s="94">
        <v>5410</v>
      </c>
      <c r="C46" s="49"/>
      <c r="D46" s="50" t="s">
        <v>71</v>
      </c>
      <c r="E46" s="179">
        <v>0</v>
      </c>
      <c r="F46" s="173">
        <v>0</v>
      </c>
      <c r="G46" s="173">
        <v>0</v>
      </c>
      <c r="I46" s="179">
        <v>0</v>
      </c>
      <c r="J46" s="173">
        <v>0</v>
      </c>
      <c r="K46" s="173">
        <v>0</v>
      </c>
      <c r="L46" s="178"/>
      <c r="M46" s="179">
        <v>0</v>
      </c>
      <c r="N46" s="173">
        <v>0</v>
      </c>
      <c r="O46" s="173">
        <v>0</v>
      </c>
      <c r="P46" s="178"/>
      <c r="Q46" s="179">
        <v>0</v>
      </c>
      <c r="R46" s="173">
        <v>0</v>
      </c>
      <c r="S46" s="173">
        <v>0</v>
      </c>
      <c r="T46" s="178"/>
      <c r="U46" s="179">
        <v>0</v>
      </c>
      <c r="V46" s="173">
        <v>0</v>
      </c>
      <c r="W46" s="173">
        <v>0</v>
      </c>
      <c r="X46" s="178"/>
      <c r="Y46" s="179">
        <v>0</v>
      </c>
      <c r="Z46" s="173">
        <v>0</v>
      </c>
      <c r="AA46" s="173">
        <v>0</v>
      </c>
      <c r="AB46" s="178"/>
      <c r="AC46" s="179">
        <v>0</v>
      </c>
      <c r="AD46" s="173">
        <v>0</v>
      </c>
      <c r="AE46" s="173">
        <v>0</v>
      </c>
      <c r="AF46" s="178"/>
      <c r="AG46" s="179">
        <v>0</v>
      </c>
      <c r="AH46" s="173">
        <v>0</v>
      </c>
      <c r="AI46" s="173">
        <v>0</v>
      </c>
      <c r="AJ46" s="178"/>
      <c r="AK46" s="179">
        <v>0</v>
      </c>
      <c r="AL46" s="173">
        <v>0</v>
      </c>
      <c r="AM46" s="173">
        <v>0</v>
      </c>
      <c r="AN46" s="178"/>
      <c r="AO46" s="179">
        <v>0</v>
      </c>
      <c r="AP46" s="173">
        <v>0</v>
      </c>
      <c r="AQ46" s="173">
        <v>0</v>
      </c>
      <c r="AR46" s="178"/>
      <c r="AS46" s="179">
        <v>0</v>
      </c>
      <c r="AT46" s="173">
        <v>0</v>
      </c>
      <c r="AU46" s="173">
        <v>0</v>
      </c>
      <c r="AV46" s="178"/>
      <c r="AW46" s="179">
        <v>0</v>
      </c>
      <c r="AX46" s="173">
        <v>0</v>
      </c>
      <c r="AY46" s="173">
        <v>0</v>
      </c>
      <c r="AZ46" s="178"/>
      <c r="BA46" s="179">
        <v>0</v>
      </c>
      <c r="BB46" s="173">
        <v>0</v>
      </c>
      <c r="BC46" s="173">
        <v>0</v>
      </c>
      <c r="BD46" s="178"/>
      <c r="BE46" s="179">
        <v>0</v>
      </c>
      <c r="BF46" s="173">
        <v>0</v>
      </c>
      <c r="BG46" s="173">
        <v>0</v>
      </c>
      <c r="BH46" s="178"/>
      <c r="BI46" s="179">
        <v>0</v>
      </c>
      <c r="BJ46" s="173">
        <v>0</v>
      </c>
      <c r="BK46" s="173">
        <v>0</v>
      </c>
      <c r="BL46" s="178"/>
      <c r="BM46" s="179">
        <v>0</v>
      </c>
      <c r="BN46" s="173">
        <v>0</v>
      </c>
      <c r="BO46" s="173">
        <v>0</v>
      </c>
      <c r="BP46" s="178"/>
      <c r="BQ46" s="179">
        <v>0</v>
      </c>
      <c r="BR46" s="173">
        <v>0</v>
      </c>
      <c r="BS46" s="173">
        <v>0</v>
      </c>
      <c r="BT46" s="178"/>
      <c r="BU46" s="179">
        <v>0</v>
      </c>
      <c r="BV46" s="173">
        <v>0</v>
      </c>
      <c r="BW46" s="173">
        <v>0</v>
      </c>
      <c r="BX46" s="178"/>
      <c r="BY46" s="179">
        <v>0</v>
      </c>
      <c r="BZ46" s="173">
        <v>0</v>
      </c>
      <c r="CA46" s="173">
        <v>0</v>
      </c>
      <c r="CB46" s="178"/>
      <c r="CC46" s="179">
        <v>0</v>
      </c>
      <c r="CD46" s="173">
        <v>0</v>
      </c>
      <c r="CE46" s="173">
        <v>0</v>
      </c>
      <c r="CF46" s="178"/>
      <c r="CG46" s="179">
        <v>0</v>
      </c>
      <c r="CH46" s="173">
        <v>0</v>
      </c>
      <c r="CI46" s="173">
        <v>0</v>
      </c>
    </row>
    <row r="47" spans="2:87" x14ac:dyDescent="0.2">
      <c r="B47" s="94">
        <v>5420</v>
      </c>
      <c r="C47" s="49"/>
      <c r="D47" s="50" t="s">
        <v>72</v>
      </c>
      <c r="E47" s="179">
        <v>204118.38</v>
      </c>
      <c r="F47" s="173">
        <v>195209.35</v>
      </c>
      <c r="G47" s="173">
        <v>186864.18</v>
      </c>
      <c r="I47" s="179">
        <v>0</v>
      </c>
      <c r="J47" s="173">
        <v>0</v>
      </c>
      <c r="K47" s="173">
        <v>0</v>
      </c>
      <c r="L47" s="178"/>
      <c r="M47" s="179">
        <v>0</v>
      </c>
      <c r="N47" s="173">
        <v>0</v>
      </c>
      <c r="O47" s="173">
        <v>0</v>
      </c>
      <c r="P47" s="178"/>
      <c r="Q47" s="179">
        <v>204118.38</v>
      </c>
      <c r="R47" s="173">
        <v>195209.35</v>
      </c>
      <c r="S47" s="173">
        <v>186864.18</v>
      </c>
      <c r="T47" s="178"/>
      <c r="U47" s="179">
        <v>0</v>
      </c>
      <c r="V47" s="173">
        <v>0</v>
      </c>
      <c r="W47" s="173">
        <v>0</v>
      </c>
      <c r="X47" s="178"/>
      <c r="Y47" s="179">
        <v>0</v>
      </c>
      <c r="Z47" s="173">
        <v>0</v>
      </c>
      <c r="AA47" s="173">
        <v>0</v>
      </c>
      <c r="AB47" s="178"/>
      <c r="AC47" s="179">
        <v>0</v>
      </c>
      <c r="AD47" s="173">
        <v>0</v>
      </c>
      <c r="AE47" s="173">
        <v>0</v>
      </c>
      <c r="AF47" s="178"/>
      <c r="AG47" s="179">
        <v>0</v>
      </c>
      <c r="AH47" s="173">
        <v>0</v>
      </c>
      <c r="AI47" s="173">
        <v>0</v>
      </c>
      <c r="AJ47" s="178"/>
      <c r="AK47" s="179">
        <v>0</v>
      </c>
      <c r="AL47" s="173">
        <v>0</v>
      </c>
      <c r="AM47" s="173">
        <v>0</v>
      </c>
      <c r="AN47" s="178"/>
      <c r="AO47" s="179">
        <v>0</v>
      </c>
      <c r="AP47" s="173">
        <v>0</v>
      </c>
      <c r="AQ47" s="173">
        <v>0</v>
      </c>
      <c r="AR47" s="178"/>
      <c r="AS47" s="179">
        <v>0</v>
      </c>
      <c r="AT47" s="173">
        <v>0</v>
      </c>
      <c r="AU47" s="173">
        <v>0</v>
      </c>
      <c r="AV47" s="178"/>
      <c r="AW47" s="179">
        <v>0</v>
      </c>
      <c r="AX47" s="173">
        <v>0</v>
      </c>
      <c r="AY47" s="173">
        <v>0</v>
      </c>
      <c r="AZ47" s="178"/>
      <c r="BA47" s="179">
        <v>0</v>
      </c>
      <c r="BB47" s="173">
        <v>0</v>
      </c>
      <c r="BC47" s="173">
        <v>0</v>
      </c>
      <c r="BD47" s="178"/>
      <c r="BE47" s="179">
        <v>0</v>
      </c>
      <c r="BF47" s="173">
        <v>0</v>
      </c>
      <c r="BG47" s="173">
        <v>0</v>
      </c>
      <c r="BH47" s="178"/>
      <c r="BI47" s="179">
        <v>0</v>
      </c>
      <c r="BJ47" s="173">
        <v>0</v>
      </c>
      <c r="BK47" s="173">
        <v>0</v>
      </c>
      <c r="BL47" s="178"/>
      <c r="BM47" s="179">
        <v>0</v>
      </c>
      <c r="BN47" s="173">
        <v>0</v>
      </c>
      <c r="BO47" s="173">
        <v>0</v>
      </c>
      <c r="BP47" s="178"/>
      <c r="BQ47" s="179">
        <v>0</v>
      </c>
      <c r="BR47" s="173">
        <v>0</v>
      </c>
      <c r="BS47" s="173">
        <v>0</v>
      </c>
      <c r="BT47" s="178"/>
      <c r="BU47" s="179">
        <v>0</v>
      </c>
      <c r="BV47" s="173">
        <v>0</v>
      </c>
      <c r="BW47" s="173">
        <v>0</v>
      </c>
      <c r="BX47" s="178"/>
      <c r="BY47" s="179">
        <v>0</v>
      </c>
      <c r="BZ47" s="173">
        <v>0</v>
      </c>
      <c r="CA47" s="173">
        <v>0</v>
      </c>
      <c r="CB47" s="178"/>
      <c r="CC47" s="179">
        <v>0</v>
      </c>
      <c r="CD47" s="173">
        <v>0</v>
      </c>
      <c r="CE47" s="173">
        <v>0</v>
      </c>
      <c r="CF47" s="178"/>
      <c r="CG47" s="179">
        <v>0</v>
      </c>
      <c r="CH47" s="173">
        <v>0</v>
      </c>
      <c r="CI47" s="173">
        <v>0</v>
      </c>
    </row>
    <row r="48" spans="2:87" x14ac:dyDescent="0.2">
      <c r="B48" s="94">
        <v>5430</v>
      </c>
      <c r="C48" s="49"/>
      <c r="D48" s="50" t="s">
        <v>73</v>
      </c>
      <c r="E48" s="179">
        <v>0</v>
      </c>
      <c r="F48" s="173">
        <v>0</v>
      </c>
      <c r="G48" s="173">
        <v>0</v>
      </c>
      <c r="I48" s="179">
        <v>0</v>
      </c>
      <c r="J48" s="173">
        <v>0</v>
      </c>
      <c r="K48" s="173">
        <v>0</v>
      </c>
      <c r="L48" s="178"/>
      <c r="M48" s="179">
        <v>0</v>
      </c>
      <c r="N48" s="173">
        <v>0</v>
      </c>
      <c r="O48" s="173">
        <v>0</v>
      </c>
      <c r="P48" s="178"/>
      <c r="Q48" s="179">
        <v>0</v>
      </c>
      <c r="R48" s="173">
        <v>0</v>
      </c>
      <c r="S48" s="173">
        <v>0</v>
      </c>
      <c r="T48" s="178"/>
      <c r="U48" s="179">
        <v>0</v>
      </c>
      <c r="V48" s="173">
        <v>0</v>
      </c>
      <c r="W48" s="173">
        <v>0</v>
      </c>
      <c r="X48" s="178"/>
      <c r="Y48" s="179">
        <v>0</v>
      </c>
      <c r="Z48" s="173">
        <v>0</v>
      </c>
      <c r="AA48" s="173">
        <v>0</v>
      </c>
      <c r="AB48" s="178"/>
      <c r="AC48" s="179">
        <v>0</v>
      </c>
      <c r="AD48" s="173">
        <v>0</v>
      </c>
      <c r="AE48" s="173">
        <v>0</v>
      </c>
      <c r="AF48" s="178"/>
      <c r="AG48" s="179">
        <v>0</v>
      </c>
      <c r="AH48" s="173">
        <v>0</v>
      </c>
      <c r="AI48" s="173">
        <v>0</v>
      </c>
      <c r="AJ48" s="178"/>
      <c r="AK48" s="179">
        <v>0</v>
      </c>
      <c r="AL48" s="173">
        <v>0</v>
      </c>
      <c r="AM48" s="173">
        <v>0</v>
      </c>
      <c r="AN48" s="178"/>
      <c r="AO48" s="179">
        <v>0</v>
      </c>
      <c r="AP48" s="173">
        <v>0</v>
      </c>
      <c r="AQ48" s="173">
        <v>0</v>
      </c>
      <c r="AR48" s="178"/>
      <c r="AS48" s="179">
        <v>0</v>
      </c>
      <c r="AT48" s="173">
        <v>0</v>
      </c>
      <c r="AU48" s="173">
        <v>0</v>
      </c>
      <c r="AV48" s="178"/>
      <c r="AW48" s="179">
        <v>0</v>
      </c>
      <c r="AX48" s="173">
        <v>0</v>
      </c>
      <c r="AY48" s="173">
        <v>0</v>
      </c>
      <c r="AZ48" s="178"/>
      <c r="BA48" s="179">
        <v>0</v>
      </c>
      <c r="BB48" s="173">
        <v>0</v>
      </c>
      <c r="BC48" s="173">
        <v>0</v>
      </c>
      <c r="BD48" s="178"/>
      <c r="BE48" s="179">
        <v>0</v>
      </c>
      <c r="BF48" s="173">
        <v>0</v>
      </c>
      <c r="BG48" s="173">
        <v>0</v>
      </c>
      <c r="BH48" s="178"/>
      <c r="BI48" s="179">
        <v>0</v>
      </c>
      <c r="BJ48" s="173">
        <v>0</v>
      </c>
      <c r="BK48" s="173">
        <v>0</v>
      </c>
      <c r="BL48" s="178"/>
      <c r="BM48" s="179">
        <v>0</v>
      </c>
      <c r="BN48" s="173">
        <v>0</v>
      </c>
      <c r="BO48" s="173">
        <v>0</v>
      </c>
      <c r="BP48" s="178"/>
      <c r="BQ48" s="179">
        <v>0</v>
      </c>
      <c r="BR48" s="173">
        <v>0</v>
      </c>
      <c r="BS48" s="173">
        <v>0</v>
      </c>
      <c r="BT48" s="178"/>
      <c r="BU48" s="179">
        <v>0</v>
      </c>
      <c r="BV48" s="173">
        <v>0</v>
      </c>
      <c r="BW48" s="173">
        <v>0</v>
      </c>
      <c r="BX48" s="178"/>
      <c r="BY48" s="179">
        <v>0</v>
      </c>
      <c r="BZ48" s="173">
        <v>0</v>
      </c>
      <c r="CA48" s="173">
        <v>0</v>
      </c>
      <c r="CB48" s="178"/>
      <c r="CC48" s="179">
        <v>0</v>
      </c>
      <c r="CD48" s="173">
        <v>0</v>
      </c>
      <c r="CE48" s="173">
        <v>0</v>
      </c>
      <c r="CF48" s="178"/>
      <c r="CG48" s="179">
        <v>0</v>
      </c>
      <c r="CH48" s="173">
        <v>0</v>
      </c>
      <c r="CI48" s="173">
        <v>0</v>
      </c>
    </row>
    <row r="49" spans="2:87" x14ac:dyDescent="0.2">
      <c r="B49" s="94">
        <v>5440</v>
      </c>
      <c r="C49" s="49"/>
      <c r="D49" s="50" t="s">
        <v>74</v>
      </c>
      <c r="E49" s="179">
        <v>0</v>
      </c>
      <c r="F49" s="173">
        <v>0</v>
      </c>
      <c r="G49" s="173">
        <v>0</v>
      </c>
      <c r="I49" s="179">
        <v>0</v>
      </c>
      <c r="J49" s="173">
        <v>0</v>
      </c>
      <c r="K49" s="173">
        <v>0</v>
      </c>
      <c r="L49" s="178"/>
      <c r="M49" s="179">
        <v>0</v>
      </c>
      <c r="N49" s="173">
        <v>0</v>
      </c>
      <c r="O49" s="173">
        <v>0</v>
      </c>
      <c r="P49" s="178"/>
      <c r="Q49" s="179">
        <v>0</v>
      </c>
      <c r="R49" s="173">
        <v>0</v>
      </c>
      <c r="S49" s="173">
        <v>0</v>
      </c>
      <c r="T49" s="178"/>
      <c r="U49" s="179">
        <v>0</v>
      </c>
      <c r="V49" s="173">
        <v>0</v>
      </c>
      <c r="W49" s="173">
        <v>0</v>
      </c>
      <c r="X49" s="178"/>
      <c r="Y49" s="179">
        <v>0</v>
      </c>
      <c r="Z49" s="173">
        <v>0</v>
      </c>
      <c r="AA49" s="173">
        <v>0</v>
      </c>
      <c r="AB49" s="178"/>
      <c r="AC49" s="179">
        <v>0</v>
      </c>
      <c r="AD49" s="173">
        <v>0</v>
      </c>
      <c r="AE49" s="173">
        <v>0</v>
      </c>
      <c r="AF49" s="178"/>
      <c r="AG49" s="179">
        <v>0</v>
      </c>
      <c r="AH49" s="173">
        <v>0</v>
      </c>
      <c r="AI49" s="173">
        <v>0</v>
      </c>
      <c r="AJ49" s="178"/>
      <c r="AK49" s="179">
        <v>0</v>
      </c>
      <c r="AL49" s="173">
        <v>0</v>
      </c>
      <c r="AM49" s="173">
        <v>0</v>
      </c>
      <c r="AN49" s="178"/>
      <c r="AO49" s="179">
        <v>0</v>
      </c>
      <c r="AP49" s="173">
        <v>0</v>
      </c>
      <c r="AQ49" s="173">
        <v>0</v>
      </c>
      <c r="AR49" s="178"/>
      <c r="AS49" s="179">
        <v>0</v>
      </c>
      <c r="AT49" s="173">
        <v>0</v>
      </c>
      <c r="AU49" s="173">
        <v>0</v>
      </c>
      <c r="AV49" s="178"/>
      <c r="AW49" s="179">
        <v>0</v>
      </c>
      <c r="AX49" s="173">
        <v>0</v>
      </c>
      <c r="AY49" s="173">
        <v>0</v>
      </c>
      <c r="AZ49" s="178"/>
      <c r="BA49" s="179">
        <v>0</v>
      </c>
      <c r="BB49" s="173">
        <v>0</v>
      </c>
      <c r="BC49" s="173">
        <v>0</v>
      </c>
      <c r="BD49" s="178"/>
      <c r="BE49" s="179">
        <v>0</v>
      </c>
      <c r="BF49" s="173">
        <v>0</v>
      </c>
      <c r="BG49" s="173">
        <v>0</v>
      </c>
      <c r="BH49" s="178"/>
      <c r="BI49" s="179">
        <v>0</v>
      </c>
      <c r="BJ49" s="173">
        <v>0</v>
      </c>
      <c r="BK49" s="173">
        <v>0</v>
      </c>
      <c r="BL49" s="178"/>
      <c r="BM49" s="179">
        <v>0</v>
      </c>
      <c r="BN49" s="173">
        <v>0</v>
      </c>
      <c r="BO49" s="173">
        <v>0</v>
      </c>
      <c r="BP49" s="178"/>
      <c r="BQ49" s="179">
        <v>0</v>
      </c>
      <c r="BR49" s="173">
        <v>0</v>
      </c>
      <c r="BS49" s="173">
        <v>0</v>
      </c>
      <c r="BT49" s="178"/>
      <c r="BU49" s="179">
        <v>0</v>
      </c>
      <c r="BV49" s="173">
        <v>0</v>
      </c>
      <c r="BW49" s="173">
        <v>0</v>
      </c>
      <c r="BX49" s="178"/>
      <c r="BY49" s="179">
        <v>0</v>
      </c>
      <c r="BZ49" s="173">
        <v>0</v>
      </c>
      <c r="CA49" s="173">
        <v>0</v>
      </c>
      <c r="CB49" s="178"/>
      <c r="CC49" s="179">
        <v>0</v>
      </c>
      <c r="CD49" s="173">
        <v>0</v>
      </c>
      <c r="CE49" s="173">
        <v>0</v>
      </c>
      <c r="CF49" s="178"/>
      <c r="CG49" s="179">
        <v>0</v>
      </c>
      <c r="CH49" s="173">
        <v>0</v>
      </c>
      <c r="CI49" s="173">
        <v>0</v>
      </c>
    </row>
    <row r="50" spans="2:87" x14ac:dyDescent="0.2">
      <c r="B50" s="94">
        <v>5450</v>
      </c>
      <c r="C50" s="49"/>
      <c r="D50" s="50" t="s">
        <v>75</v>
      </c>
      <c r="E50" s="179">
        <v>0</v>
      </c>
      <c r="F50" s="173">
        <v>0</v>
      </c>
      <c r="G50" s="173">
        <v>0</v>
      </c>
      <c r="I50" s="179">
        <v>0</v>
      </c>
      <c r="J50" s="173">
        <v>0</v>
      </c>
      <c r="K50" s="173">
        <v>0</v>
      </c>
      <c r="L50" s="178"/>
      <c r="M50" s="179">
        <v>0</v>
      </c>
      <c r="N50" s="173">
        <v>0</v>
      </c>
      <c r="O50" s="173">
        <v>0</v>
      </c>
      <c r="P50" s="178"/>
      <c r="Q50" s="179">
        <v>0</v>
      </c>
      <c r="R50" s="173">
        <v>0</v>
      </c>
      <c r="S50" s="173">
        <v>0</v>
      </c>
      <c r="T50" s="178"/>
      <c r="U50" s="179">
        <v>0</v>
      </c>
      <c r="V50" s="173">
        <v>0</v>
      </c>
      <c r="W50" s="173">
        <v>0</v>
      </c>
      <c r="X50" s="178"/>
      <c r="Y50" s="179">
        <v>0</v>
      </c>
      <c r="Z50" s="173">
        <v>0</v>
      </c>
      <c r="AA50" s="173">
        <v>0</v>
      </c>
      <c r="AB50" s="178"/>
      <c r="AC50" s="179">
        <v>0</v>
      </c>
      <c r="AD50" s="173">
        <v>0</v>
      </c>
      <c r="AE50" s="173">
        <v>0</v>
      </c>
      <c r="AF50" s="178"/>
      <c r="AG50" s="179">
        <v>0</v>
      </c>
      <c r="AH50" s="173">
        <v>0</v>
      </c>
      <c r="AI50" s="173">
        <v>0</v>
      </c>
      <c r="AJ50" s="178"/>
      <c r="AK50" s="179">
        <v>0</v>
      </c>
      <c r="AL50" s="173">
        <v>0</v>
      </c>
      <c r="AM50" s="173">
        <v>0</v>
      </c>
      <c r="AN50" s="178"/>
      <c r="AO50" s="179">
        <v>0</v>
      </c>
      <c r="AP50" s="173">
        <v>0</v>
      </c>
      <c r="AQ50" s="173">
        <v>0</v>
      </c>
      <c r="AR50" s="178"/>
      <c r="AS50" s="179">
        <v>0</v>
      </c>
      <c r="AT50" s="173">
        <v>0</v>
      </c>
      <c r="AU50" s="173">
        <v>0</v>
      </c>
      <c r="AV50" s="178"/>
      <c r="AW50" s="179">
        <v>0</v>
      </c>
      <c r="AX50" s="173">
        <v>0</v>
      </c>
      <c r="AY50" s="173">
        <v>0</v>
      </c>
      <c r="AZ50" s="178"/>
      <c r="BA50" s="179">
        <v>0</v>
      </c>
      <c r="BB50" s="173">
        <v>0</v>
      </c>
      <c r="BC50" s="173">
        <v>0</v>
      </c>
      <c r="BD50" s="178"/>
      <c r="BE50" s="179">
        <v>0</v>
      </c>
      <c r="BF50" s="173">
        <v>0</v>
      </c>
      <c r="BG50" s="173">
        <v>0</v>
      </c>
      <c r="BH50" s="178"/>
      <c r="BI50" s="179">
        <v>0</v>
      </c>
      <c r="BJ50" s="173">
        <v>0</v>
      </c>
      <c r="BK50" s="173">
        <v>0</v>
      </c>
      <c r="BL50" s="178"/>
      <c r="BM50" s="179">
        <v>0</v>
      </c>
      <c r="BN50" s="173">
        <v>0</v>
      </c>
      <c r="BO50" s="173">
        <v>0</v>
      </c>
      <c r="BP50" s="178"/>
      <c r="BQ50" s="179">
        <v>0</v>
      </c>
      <c r="BR50" s="173">
        <v>0</v>
      </c>
      <c r="BS50" s="173">
        <v>0</v>
      </c>
      <c r="BT50" s="178"/>
      <c r="BU50" s="179">
        <v>0</v>
      </c>
      <c r="BV50" s="173">
        <v>0</v>
      </c>
      <c r="BW50" s="173">
        <v>0</v>
      </c>
      <c r="BX50" s="178"/>
      <c r="BY50" s="179">
        <v>0</v>
      </c>
      <c r="BZ50" s="173">
        <v>0</v>
      </c>
      <c r="CA50" s="173">
        <v>0</v>
      </c>
      <c r="CB50" s="178"/>
      <c r="CC50" s="179">
        <v>0</v>
      </c>
      <c r="CD50" s="173">
        <v>0</v>
      </c>
      <c r="CE50" s="173">
        <v>0</v>
      </c>
      <c r="CF50" s="178"/>
      <c r="CG50" s="179">
        <v>0</v>
      </c>
      <c r="CH50" s="173">
        <v>0</v>
      </c>
      <c r="CI50" s="173">
        <v>0</v>
      </c>
    </row>
    <row r="51" spans="2:87" x14ac:dyDescent="0.2">
      <c r="B51" s="94">
        <v>5500</v>
      </c>
      <c r="C51" s="36" t="s">
        <v>76</v>
      </c>
      <c r="D51" s="21"/>
      <c r="E51" s="157">
        <f>SUM(E52:E57)</f>
        <v>856467954.48999977</v>
      </c>
      <c r="F51" s="158">
        <f>SUM(F52:F57)</f>
        <v>848219603.56000006</v>
      </c>
      <c r="G51" s="158">
        <f>SUM(G52:G57)</f>
        <v>727435447.23000026</v>
      </c>
      <c r="I51" s="157">
        <f>SUM(I52:I57)</f>
        <v>8301553.6200000001</v>
      </c>
      <c r="J51" s="158">
        <f>SUM(J52:J57)</f>
        <v>5539333.0999999996</v>
      </c>
      <c r="K51" s="158">
        <f>SUM(K52:K57)</f>
        <v>4067776.2600000002</v>
      </c>
      <c r="L51" s="154"/>
      <c r="M51" s="157">
        <f>SUM(M52:M57)</f>
        <v>3341365.85</v>
      </c>
      <c r="N51" s="158">
        <f>SUM(N52:N57)</f>
        <v>2910232.9899999998</v>
      </c>
      <c r="O51" s="158">
        <f>SUM(O52:O57)</f>
        <v>2573518.2400000002</v>
      </c>
      <c r="P51" s="154"/>
      <c r="Q51" s="157">
        <f>SUM(Q52:Q57)</f>
        <v>732190013.02999997</v>
      </c>
      <c r="R51" s="158">
        <f>SUM(R52:R57)</f>
        <v>671502077.49000001</v>
      </c>
      <c r="S51" s="158">
        <f>SUM(S52:S57)</f>
        <v>638069259.84000003</v>
      </c>
      <c r="T51" s="154"/>
      <c r="U51" s="157">
        <f>SUM(U52:U57)</f>
        <v>2053253.5</v>
      </c>
      <c r="V51" s="158">
        <f>SUM(V52:V57)</f>
        <v>1354132.9200000002</v>
      </c>
      <c r="W51" s="158">
        <f>SUM(W52:W57)</f>
        <v>897377.01</v>
      </c>
      <c r="X51" s="154"/>
      <c r="Y51" s="157">
        <f>SUM(Y52:Y57)</f>
        <v>1363511.79</v>
      </c>
      <c r="Z51" s="158">
        <f>SUM(Z52:Z57)</f>
        <v>1664496.49</v>
      </c>
      <c r="AA51" s="158">
        <f>SUM(AA52:AA57)</f>
        <v>2026231.74</v>
      </c>
      <c r="AB51" s="154"/>
      <c r="AC51" s="157">
        <f>SUM(AC52:AC57)</f>
        <v>45143.17</v>
      </c>
      <c r="AD51" s="158">
        <f>SUM(AD52:AD57)</f>
        <v>0</v>
      </c>
      <c r="AE51" s="158">
        <f>SUM(AE52:AE57)</f>
        <v>0</v>
      </c>
      <c r="AF51" s="154"/>
      <c r="AG51" s="157">
        <f>SUM(AG52:AG57)</f>
        <v>27144770.129999999</v>
      </c>
      <c r="AH51" s="158">
        <f>SUM(AH52:AH57)</f>
        <v>20405986.260000002</v>
      </c>
      <c r="AI51" s="158">
        <f>SUM(AI52:AI57)</f>
        <v>21082066.960000001</v>
      </c>
      <c r="AJ51" s="154"/>
      <c r="AK51" s="157">
        <f>SUM(AK52:AK57)</f>
        <v>1355784.43</v>
      </c>
      <c r="AL51" s="158">
        <f>SUM(AL52:AL57)</f>
        <v>1339200.8899999999</v>
      </c>
      <c r="AM51" s="158">
        <f>SUM(AM52:AM57)</f>
        <v>1549344.95</v>
      </c>
      <c r="AN51" s="154"/>
      <c r="AO51" s="157">
        <f>SUM(AO52:AO57)</f>
        <v>64880.34</v>
      </c>
      <c r="AP51" s="158">
        <f>SUM(AP52:AP57)</f>
        <v>106979</v>
      </c>
      <c r="AQ51" s="158">
        <f>SUM(AQ52:AQ57)</f>
        <v>113843.71</v>
      </c>
      <c r="AR51" s="154"/>
      <c r="AS51" s="157">
        <f>SUM(AS52:AS57)</f>
        <v>27618391.489999998</v>
      </c>
      <c r="AT51" s="158">
        <f>SUM(AT52:AT57)</f>
        <v>26857151.509999998</v>
      </c>
      <c r="AU51" s="158">
        <f>SUM(AU52:AU57)</f>
        <v>17003572.310000002</v>
      </c>
      <c r="AV51" s="154"/>
      <c r="AW51" s="157">
        <f>SUM(AW52:AW57)</f>
        <v>883217.83</v>
      </c>
      <c r="AX51" s="158">
        <f>SUM(AX52:AX57)</f>
        <v>989766.85</v>
      </c>
      <c r="AY51" s="158">
        <f>SUM(AY52:AY57)</f>
        <v>1039804.52</v>
      </c>
      <c r="AZ51" s="154"/>
      <c r="BA51" s="157">
        <f>SUM(BA52:BA57)</f>
        <v>390329.84</v>
      </c>
      <c r="BB51" s="158">
        <f>SUM(BB52:BB57)</f>
        <v>13408791.66</v>
      </c>
      <c r="BC51" s="158">
        <f>SUM(BC52:BC57)</f>
        <v>13876.5</v>
      </c>
      <c r="BD51" s="154"/>
      <c r="BE51" s="157">
        <f>SUM(BE52:BE57)</f>
        <v>36484101.43</v>
      </c>
      <c r="BF51" s="158">
        <f>SUM(BF52:BF57)</f>
        <v>25457947.23</v>
      </c>
      <c r="BG51" s="158">
        <f>SUM(BG52:BG57)</f>
        <v>22939841.359999999</v>
      </c>
      <c r="BH51" s="154"/>
      <c r="BI51" s="157">
        <f>SUM(BI52:BI57)</f>
        <v>3842789.04</v>
      </c>
      <c r="BJ51" s="158">
        <f>SUM(BJ52:BJ57)</f>
        <v>3842789.04</v>
      </c>
      <c r="BK51" s="158">
        <f>SUM(BK52:BK57)</f>
        <v>2241626.94</v>
      </c>
      <c r="BL51" s="177"/>
      <c r="BM51" s="157">
        <f>SUM(BM52:BM57)</f>
        <v>0</v>
      </c>
      <c r="BN51" s="158">
        <f>SUM(BN52:BN57)</f>
        <v>59142788.399999999</v>
      </c>
      <c r="BO51" s="158">
        <f>SUM(BO52:BO57)</f>
        <v>14982.43</v>
      </c>
      <c r="BP51" s="154"/>
      <c r="BQ51" s="157">
        <f>SUM(BQ52:BQ57)</f>
        <v>406197.64</v>
      </c>
      <c r="BR51" s="158">
        <f>SUM(BR52:BR57)</f>
        <v>286617.65000000002</v>
      </c>
      <c r="BS51" s="158">
        <f>SUM(BS52:BS57)</f>
        <v>256958.95</v>
      </c>
      <c r="BT51" s="154"/>
      <c r="BU51" s="157">
        <f>SUM(BU52:BU57)</f>
        <v>8694315.6300000008</v>
      </c>
      <c r="BV51" s="158">
        <f>SUM(BV52:BV57)</f>
        <v>10642055.110000001</v>
      </c>
      <c r="BW51" s="158">
        <f>SUM(BW52:BW57)</f>
        <v>10456398.560000001</v>
      </c>
      <c r="BX51" s="154"/>
      <c r="BY51" s="157">
        <f>SUM(BY52:BY57)</f>
        <v>1374350.02</v>
      </c>
      <c r="BZ51" s="158">
        <f>SUM(BZ52:BZ57)</f>
        <v>1276158.45</v>
      </c>
      <c r="CA51" s="158">
        <f>SUM(CA52:CA57)</f>
        <v>999709.57</v>
      </c>
      <c r="CB51" s="154"/>
      <c r="CC51" s="157">
        <f>SUM(CC52:CC57)</f>
        <v>913985.71</v>
      </c>
      <c r="CD51" s="158">
        <f>SUM(CD52:CD57)</f>
        <v>1493098.52</v>
      </c>
      <c r="CE51" s="158">
        <f>SUM(CE52:CE57)</f>
        <v>2089257.38</v>
      </c>
      <c r="CF51" s="154"/>
      <c r="CG51" s="157">
        <f>SUM(CG52:CG57)</f>
        <v>0</v>
      </c>
      <c r="CH51" s="158">
        <f>SUM(CH52:CH57)</f>
        <v>0</v>
      </c>
      <c r="CI51" s="158">
        <f>SUM(CI52:CI57)</f>
        <v>0</v>
      </c>
    </row>
    <row r="52" spans="2:87" x14ac:dyDescent="0.2">
      <c r="B52" s="94">
        <v>5510</v>
      </c>
      <c r="C52" s="49"/>
      <c r="D52" s="50" t="s">
        <v>77</v>
      </c>
      <c r="E52" s="179">
        <v>819978419.55999982</v>
      </c>
      <c r="F52" s="173">
        <v>825787088.75</v>
      </c>
      <c r="G52" s="173">
        <v>702964111.38000023</v>
      </c>
      <c r="I52" s="179">
        <v>6798425.0099999998</v>
      </c>
      <c r="J52" s="173">
        <v>5015516.01</v>
      </c>
      <c r="K52" s="173">
        <v>3575760.99</v>
      </c>
      <c r="L52" s="178"/>
      <c r="M52" s="179">
        <v>3341333.69</v>
      </c>
      <c r="N52" s="173">
        <v>2903241.55</v>
      </c>
      <c r="O52" s="173">
        <v>2568822.91</v>
      </c>
      <c r="P52" s="178"/>
      <c r="Q52" s="179">
        <v>730680344.01999998</v>
      </c>
      <c r="R52" s="173">
        <v>671428639.10000002</v>
      </c>
      <c r="S52" s="173">
        <v>633713002.09000003</v>
      </c>
      <c r="T52" s="178"/>
      <c r="U52" s="179">
        <v>2053253.5</v>
      </c>
      <c r="V52" s="173">
        <v>1354132.9200000002</v>
      </c>
      <c r="W52" s="173">
        <v>897377.01</v>
      </c>
      <c r="X52" s="178"/>
      <c r="Y52" s="179">
        <v>1363511.79</v>
      </c>
      <c r="Z52" s="173">
        <v>1664496.49</v>
      </c>
      <c r="AA52" s="173">
        <v>2026231.74</v>
      </c>
      <c r="AB52" s="178"/>
      <c r="AC52" s="179">
        <v>45143.17</v>
      </c>
      <c r="AD52" s="173">
        <v>0</v>
      </c>
      <c r="AE52" s="173">
        <v>0</v>
      </c>
      <c r="AF52" s="178"/>
      <c r="AG52" s="179">
        <v>27144770.129999999</v>
      </c>
      <c r="AH52" s="173">
        <v>20405986.260000002</v>
      </c>
      <c r="AI52" s="173">
        <v>21082066.960000001</v>
      </c>
      <c r="AJ52" s="178"/>
      <c r="AK52" s="179">
        <v>1355784.43</v>
      </c>
      <c r="AL52" s="173">
        <v>1339200.8899999999</v>
      </c>
      <c r="AM52" s="173">
        <v>1549344.95</v>
      </c>
      <c r="AN52" s="178"/>
      <c r="AO52" s="179">
        <v>64880.34</v>
      </c>
      <c r="AP52" s="173">
        <v>106979</v>
      </c>
      <c r="AQ52" s="173">
        <v>113843.71</v>
      </c>
      <c r="AR52" s="178"/>
      <c r="AS52" s="179">
        <v>27002986.539999999</v>
      </c>
      <c r="AT52" s="173">
        <v>26845336.699999999</v>
      </c>
      <c r="AU52" s="173">
        <v>17000097.850000001</v>
      </c>
      <c r="AV52" s="178"/>
      <c r="AW52" s="179">
        <v>883217.83</v>
      </c>
      <c r="AX52" s="173">
        <v>989765.85</v>
      </c>
      <c r="AY52" s="173">
        <v>1039804.52</v>
      </c>
      <c r="AZ52" s="178"/>
      <c r="BA52" s="179">
        <v>377878.75</v>
      </c>
      <c r="BB52" s="173">
        <v>13342120.5</v>
      </c>
      <c r="BC52" s="173">
        <v>13876.5</v>
      </c>
      <c r="BD52" s="178"/>
      <c r="BE52" s="179">
        <v>3697146.91</v>
      </c>
      <c r="BF52" s="173">
        <v>3761408.95</v>
      </c>
      <c r="BG52" s="173">
        <v>3359611.47</v>
      </c>
      <c r="BH52" s="178"/>
      <c r="BI52" s="179">
        <v>3842789.04</v>
      </c>
      <c r="BJ52" s="173">
        <v>3842789.04</v>
      </c>
      <c r="BK52" s="173">
        <v>2241626.94</v>
      </c>
      <c r="BL52" s="178"/>
      <c r="BM52" s="179">
        <v>0</v>
      </c>
      <c r="BN52" s="173">
        <v>59142788.399999999</v>
      </c>
      <c r="BO52" s="173">
        <v>14982.43</v>
      </c>
      <c r="BP52" s="178"/>
      <c r="BQ52" s="179">
        <v>406197.64</v>
      </c>
      <c r="BR52" s="173">
        <v>286617.65000000002</v>
      </c>
      <c r="BS52" s="173">
        <v>256958.95</v>
      </c>
      <c r="BT52" s="178"/>
      <c r="BU52" s="179">
        <v>8632421.040000001</v>
      </c>
      <c r="BV52" s="173">
        <v>10588812.470000001</v>
      </c>
      <c r="BW52" s="173">
        <v>10421735.41</v>
      </c>
      <c r="BX52" s="178"/>
      <c r="BY52" s="179">
        <v>1374350.02</v>
      </c>
      <c r="BZ52" s="173">
        <v>1276158.45</v>
      </c>
      <c r="CA52" s="173">
        <v>999709.57</v>
      </c>
      <c r="CB52" s="178"/>
      <c r="CC52" s="179">
        <v>913985.71</v>
      </c>
      <c r="CD52" s="173">
        <v>1493098.52</v>
      </c>
      <c r="CE52" s="173">
        <v>2089257.38</v>
      </c>
      <c r="CF52" s="178"/>
      <c r="CG52" s="179">
        <v>0</v>
      </c>
      <c r="CH52" s="173">
        <v>0</v>
      </c>
      <c r="CI52" s="173">
        <v>0</v>
      </c>
    </row>
    <row r="53" spans="2:87" x14ac:dyDescent="0.2">
      <c r="B53" s="94">
        <v>5520</v>
      </c>
      <c r="C53" s="49"/>
      <c r="D53" s="50" t="s">
        <v>78</v>
      </c>
      <c r="E53" s="179">
        <v>0</v>
      </c>
      <c r="F53" s="173">
        <v>0</v>
      </c>
      <c r="G53" s="173">
        <v>0</v>
      </c>
      <c r="I53" s="179">
        <v>0</v>
      </c>
      <c r="J53" s="173">
        <v>0</v>
      </c>
      <c r="K53" s="173">
        <v>0</v>
      </c>
      <c r="L53" s="178"/>
      <c r="M53" s="179">
        <v>0</v>
      </c>
      <c r="N53" s="173">
        <v>0</v>
      </c>
      <c r="O53" s="173">
        <v>0</v>
      </c>
      <c r="P53" s="178"/>
      <c r="Q53" s="179">
        <v>0</v>
      </c>
      <c r="R53" s="173">
        <v>0</v>
      </c>
      <c r="S53" s="173">
        <v>0</v>
      </c>
      <c r="T53" s="178"/>
      <c r="U53" s="179">
        <v>0</v>
      </c>
      <c r="V53" s="173">
        <v>0</v>
      </c>
      <c r="W53" s="173">
        <v>0</v>
      </c>
      <c r="X53" s="178"/>
      <c r="Y53" s="179">
        <v>0</v>
      </c>
      <c r="Z53" s="173">
        <v>0</v>
      </c>
      <c r="AA53" s="173">
        <v>0</v>
      </c>
      <c r="AB53" s="178"/>
      <c r="AC53" s="179">
        <v>0</v>
      </c>
      <c r="AD53" s="173">
        <v>0</v>
      </c>
      <c r="AE53" s="173">
        <v>0</v>
      </c>
      <c r="AF53" s="178"/>
      <c r="AG53" s="179">
        <v>0</v>
      </c>
      <c r="AH53" s="173">
        <v>0</v>
      </c>
      <c r="AI53" s="173">
        <v>0</v>
      </c>
      <c r="AJ53" s="178"/>
      <c r="AK53" s="179">
        <v>0</v>
      </c>
      <c r="AL53" s="173">
        <v>0</v>
      </c>
      <c r="AM53" s="173">
        <v>0</v>
      </c>
      <c r="AN53" s="178"/>
      <c r="AO53" s="179">
        <v>0</v>
      </c>
      <c r="AP53" s="173">
        <v>0</v>
      </c>
      <c r="AQ53" s="173">
        <v>0</v>
      </c>
      <c r="AR53" s="178"/>
      <c r="AS53" s="179">
        <v>0</v>
      </c>
      <c r="AT53" s="173">
        <v>0</v>
      </c>
      <c r="AU53" s="173">
        <v>0</v>
      </c>
      <c r="AV53" s="178"/>
      <c r="AW53" s="179">
        <v>0</v>
      </c>
      <c r="AX53" s="173">
        <v>0</v>
      </c>
      <c r="AY53" s="173">
        <v>0</v>
      </c>
      <c r="AZ53" s="178"/>
      <c r="BA53" s="179">
        <v>0</v>
      </c>
      <c r="BB53" s="173">
        <v>0</v>
      </c>
      <c r="BC53" s="173">
        <v>0</v>
      </c>
      <c r="BD53" s="178"/>
      <c r="BE53" s="179">
        <v>0</v>
      </c>
      <c r="BF53" s="173">
        <v>0</v>
      </c>
      <c r="BG53" s="173">
        <v>0</v>
      </c>
      <c r="BH53" s="178"/>
      <c r="BI53" s="179">
        <v>0</v>
      </c>
      <c r="BJ53" s="173">
        <v>0</v>
      </c>
      <c r="BK53" s="173">
        <v>0</v>
      </c>
      <c r="BL53" s="178"/>
      <c r="BM53" s="179">
        <v>0</v>
      </c>
      <c r="BN53" s="173">
        <v>0</v>
      </c>
      <c r="BO53" s="173">
        <v>0</v>
      </c>
      <c r="BP53" s="178"/>
      <c r="BQ53" s="179">
        <v>0</v>
      </c>
      <c r="BR53" s="173">
        <v>0</v>
      </c>
      <c r="BS53" s="173">
        <v>0</v>
      </c>
      <c r="BT53" s="178"/>
      <c r="BU53" s="179">
        <v>0</v>
      </c>
      <c r="BV53" s="173">
        <v>0</v>
      </c>
      <c r="BW53" s="173">
        <v>0</v>
      </c>
      <c r="BX53" s="178"/>
      <c r="BY53" s="179">
        <v>0</v>
      </c>
      <c r="BZ53" s="173">
        <v>0</v>
      </c>
      <c r="CA53" s="173">
        <v>0</v>
      </c>
      <c r="CB53" s="178"/>
      <c r="CC53" s="179">
        <v>0</v>
      </c>
      <c r="CD53" s="173">
        <v>0</v>
      </c>
      <c r="CE53" s="173">
        <v>0</v>
      </c>
      <c r="CF53" s="178"/>
      <c r="CG53" s="179">
        <v>0</v>
      </c>
      <c r="CH53" s="173">
        <v>0</v>
      </c>
      <c r="CI53" s="173">
        <v>0</v>
      </c>
    </row>
    <row r="54" spans="2:87" x14ac:dyDescent="0.2">
      <c r="B54" s="94">
        <v>5530</v>
      </c>
      <c r="C54" s="49"/>
      <c r="D54" s="50" t="s">
        <v>79</v>
      </c>
      <c r="E54" s="179">
        <v>26711774.759999998</v>
      </c>
      <c r="F54" s="173">
        <v>17096693.940000001</v>
      </c>
      <c r="G54" s="173">
        <v>16785738.109999999</v>
      </c>
      <c r="I54" s="179">
        <v>1503128.61</v>
      </c>
      <c r="J54" s="173">
        <v>0</v>
      </c>
      <c r="K54" s="173">
        <v>0</v>
      </c>
      <c r="L54" s="178"/>
      <c r="M54" s="179">
        <v>32.159999999999997</v>
      </c>
      <c r="N54" s="173">
        <v>22.07</v>
      </c>
      <c r="O54" s="173">
        <v>26.33</v>
      </c>
      <c r="P54" s="178"/>
      <c r="Q54" s="179">
        <v>0</v>
      </c>
      <c r="R54" s="173">
        <v>0</v>
      </c>
      <c r="S54" s="173">
        <v>0</v>
      </c>
      <c r="T54" s="178"/>
      <c r="U54" s="179">
        <v>0</v>
      </c>
      <c r="V54" s="173">
        <v>0</v>
      </c>
      <c r="W54" s="173">
        <v>0</v>
      </c>
      <c r="X54" s="178"/>
      <c r="Y54" s="179">
        <v>0</v>
      </c>
      <c r="Z54" s="173">
        <v>0</v>
      </c>
      <c r="AA54" s="173">
        <v>0</v>
      </c>
      <c r="AB54" s="178"/>
      <c r="AC54" s="179">
        <v>0</v>
      </c>
      <c r="AD54" s="173">
        <v>0</v>
      </c>
      <c r="AE54" s="173">
        <v>0</v>
      </c>
      <c r="AF54" s="178"/>
      <c r="AG54" s="179">
        <v>0</v>
      </c>
      <c r="AH54" s="173">
        <v>0</v>
      </c>
      <c r="AI54" s="173">
        <v>0</v>
      </c>
      <c r="AJ54" s="178"/>
      <c r="AK54" s="179">
        <v>0</v>
      </c>
      <c r="AL54" s="173">
        <v>0</v>
      </c>
      <c r="AM54" s="173">
        <v>0</v>
      </c>
      <c r="AN54" s="178"/>
      <c r="AO54" s="179">
        <v>0</v>
      </c>
      <c r="AP54" s="173">
        <v>0</v>
      </c>
      <c r="AQ54" s="173">
        <v>0</v>
      </c>
      <c r="AR54" s="178"/>
      <c r="AS54" s="179">
        <v>0</v>
      </c>
      <c r="AT54" s="173">
        <v>0</v>
      </c>
      <c r="AU54" s="173">
        <v>0</v>
      </c>
      <c r="AV54" s="178"/>
      <c r="AW54" s="179">
        <v>0</v>
      </c>
      <c r="AX54" s="173">
        <v>0</v>
      </c>
      <c r="AY54" s="173">
        <v>0</v>
      </c>
      <c r="AZ54" s="178"/>
      <c r="BA54" s="179">
        <v>0</v>
      </c>
      <c r="BB54" s="173">
        <v>0</v>
      </c>
      <c r="BC54" s="173">
        <v>0</v>
      </c>
      <c r="BD54" s="178"/>
      <c r="BE54" s="179">
        <v>25208613.989999998</v>
      </c>
      <c r="BF54" s="173">
        <v>17096671.870000001</v>
      </c>
      <c r="BG54" s="173">
        <v>16785711.780000001</v>
      </c>
      <c r="BH54" s="178"/>
      <c r="BI54" s="179">
        <v>0</v>
      </c>
      <c r="BJ54" s="173">
        <v>0</v>
      </c>
      <c r="BK54" s="173">
        <v>0</v>
      </c>
      <c r="BL54" s="178"/>
      <c r="BM54" s="179">
        <v>0</v>
      </c>
      <c r="BN54" s="173">
        <v>0</v>
      </c>
      <c r="BO54" s="173">
        <v>0</v>
      </c>
      <c r="BP54" s="178"/>
      <c r="BQ54" s="179">
        <v>0</v>
      </c>
      <c r="BR54" s="173">
        <v>0</v>
      </c>
      <c r="BS54" s="173">
        <v>0</v>
      </c>
      <c r="BT54" s="178"/>
      <c r="BU54" s="179">
        <v>0</v>
      </c>
      <c r="BV54" s="173">
        <v>0</v>
      </c>
      <c r="BW54" s="173">
        <v>0</v>
      </c>
      <c r="BX54" s="178"/>
      <c r="BY54" s="179">
        <v>0</v>
      </c>
      <c r="BZ54" s="173">
        <v>0</v>
      </c>
      <c r="CA54" s="173">
        <v>0</v>
      </c>
      <c r="CB54" s="178"/>
      <c r="CC54" s="179">
        <v>0</v>
      </c>
      <c r="CD54" s="173">
        <v>0</v>
      </c>
      <c r="CE54" s="173">
        <v>0</v>
      </c>
      <c r="CF54" s="178"/>
      <c r="CG54" s="179">
        <v>0</v>
      </c>
      <c r="CH54" s="173">
        <v>0</v>
      </c>
      <c r="CI54" s="173">
        <v>0</v>
      </c>
    </row>
    <row r="55" spans="2:87" x14ac:dyDescent="0.2">
      <c r="B55" s="94">
        <v>5540</v>
      </c>
      <c r="C55" s="49"/>
      <c r="D55" s="50" t="s">
        <v>80</v>
      </c>
      <c r="E55" s="179">
        <v>0</v>
      </c>
      <c r="F55" s="173">
        <v>0</v>
      </c>
      <c r="G55" s="173">
        <v>0</v>
      </c>
      <c r="I55" s="179">
        <v>0</v>
      </c>
      <c r="J55" s="173">
        <v>0</v>
      </c>
      <c r="K55" s="173">
        <v>0</v>
      </c>
      <c r="L55" s="178"/>
      <c r="M55" s="179">
        <v>0</v>
      </c>
      <c r="N55" s="173">
        <v>0</v>
      </c>
      <c r="O55" s="173">
        <v>0</v>
      </c>
      <c r="P55" s="178"/>
      <c r="Q55" s="179">
        <v>0</v>
      </c>
      <c r="R55" s="173">
        <v>0</v>
      </c>
      <c r="S55" s="173">
        <v>0</v>
      </c>
      <c r="T55" s="178"/>
      <c r="U55" s="179">
        <v>0</v>
      </c>
      <c r="V55" s="173">
        <v>0</v>
      </c>
      <c r="W55" s="173">
        <v>0</v>
      </c>
      <c r="X55" s="178"/>
      <c r="Y55" s="179">
        <v>0</v>
      </c>
      <c r="Z55" s="173">
        <v>0</v>
      </c>
      <c r="AA55" s="173">
        <v>0</v>
      </c>
      <c r="AB55" s="178"/>
      <c r="AC55" s="179">
        <v>0</v>
      </c>
      <c r="AD55" s="173">
        <v>0</v>
      </c>
      <c r="AE55" s="173">
        <v>0</v>
      </c>
      <c r="AF55" s="178"/>
      <c r="AG55" s="179">
        <v>0</v>
      </c>
      <c r="AH55" s="173">
        <v>0</v>
      </c>
      <c r="AI55" s="173">
        <v>0</v>
      </c>
      <c r="AJ55" s="178"/>
      <c r="AK55" s="179">
        <v>0</v>
      </c>
      <c r="AL55" s="173">
        <v>0</v>
      </c>
      <c r="AM55" s="173">
        <v>0</v>
      </c>
      <c r="AN55" s="178"/>
      <c r="AO55" s="179">
        <v>0</v>
      </c>
      <c r="AP55" s="173">
        <v>0</v>
      </c>
      <c r="AQ55" s="173">
        <v>0</v>
      </c>
      <c r="AR55" s="178"/>
      <c r="AS55" s="179">
        <v>0</v>
      </c>
      <c r="AT55" s="173">
        <v>0</v>
      </c>
      <c r="AU55" s="173">
        <v>0</v>
      </c>
      <c r="AV55" s="178"/>
      <c r="AW55" s="179">
        <v>0</v>
      </c>
      <c r="AX55" s="173">
        <v>0</v>
      </c>
      <c r="AY55" s="173">
        <v>0</v>
      </c>
      <c r="AZ55" s="178"/>
      <c r="BA55" s="179">
        <v>0</v>
      </c>
      <c r="BB55" s="173">
        <v>0</v>
      </c>
      <c r="BC55" s="173">
        <v>0</v>
      </c>
      <c r="BD55" s="178"/>
      <c r="BE55" s="179">
        <v>0</v>
      </c>
      <c r="BF55" s="173">
        <v>0</v>
      </c>
      <c r="BG55" s="173">
        <v>0</v>
      </c>
      <c r="BH55" s="178"/>
      <c r="BI55" s="179">
        <v>0</v>
      </c>
      <c r="BJ55" s="173">
        <v>0</v>
      </c>
      <c r="BK55" s="173">
        <v>0</v>
      </c>
      <c r="BL55" s="178"/>
      <c r="BM55" s="179">
        <v>0</v>
      </c>
      <c r="BN55" s="173">
        <v>0</v>
      </c>
      <c r="BO55" s="173">
        <v>0</v>
      </c>
      <c r="BP55" s="178"/>
      <c r="BQ55" s="179">
        <v>0</v>
      </c>
      <c r="BR55" s="173">
        <v>0</v>
      </c>
      <c r="BS55" s="173">
        <v>0</v>
      </c>
      <c r="BT55" s="178"/>
      <c r="BU55" s="179">
        <v>0</v>
      </c>
      <c r="BV55" s="173">
        <v>0</v>
      </c>
      <c r="BW55" s="173">
        <v>0</v>
      </c>
      <c r="BX55" s="178"/>
      <c r="BY55" s="179">
        <v>0</v>
      </c>
      <c r="BZ55" s="173">
        <v>0</v>
      </c>
      <c r="CA55" s="173">
        <v>0</v>
      </c>
      <c r="CB55" s="178"/>
      <c r="CC55" s="179">
        <v>0</v>
      </c>
      <c r="CD55" s="173">
        <v>0</v>
      </c>
      <c r="CE55" s="173">
        <v>0</v>
      </c>
      <c r="CF55" s="178"/>
      <c r="CG55" s="179">
        <v>0</v>
      </c>
      <c r="CH55" s="173">
        <v>0</v>
      </c>
      <c r="CI55" s="173">
        <v>0</v>
      </c>
    </row>
    <row r="56" spans="2:87" x14ac:dyDescent="0.2">
      <c r="B56" s="94">
        <v>5550</v>
      </c>
      <c r="C56" s="49"/>
      <c r="D56" s="50" t="s">
        <v>81</v>
      </c>
      <c r="E56" s="179">
        <v>0</v>
      </c>
      <c r="F56" s="173">
        <v>0</v>
      </c>
      <c r="G56" s="173">
        <v>0</v>
      </c>
      <c r="I56" s="179">
        <v>0</v>
      </c>
      <c r="J56" s="173">
        <v>0</v>
      </c>
      <c r="K56" s="173">
        <v>0</v>
      </c>
      <c r="L56" s="178"/>
      <c r="M56" s="179">
        <v>0</v>
      </c>
      <c r="N56" s="173">
        <v>0</v>
      </c>
      <c r="O56" s="173">
        <v>0</v>
      </c>
      <c r="P56" s="178"/>
      <c r="Q56" s="179">
        <v>0</v>
      </c>
      <c r="R56" s="173">
        <v>0</v>
      </c>
      <c r="S56" s="173">
        <v>0</v>
      </c>
      <c r="T56" s="178"/>
      <c r="U56" s="179">
        <v>0</v>
      </c>
      <c r="V56" s="173">
        <v>0</v>
      </c>
      <c r="W56" s="173">
        <v>0</v>
      </c>
      <c r="X56" s="178"/>
      <c r="Y56" s="179">
        <v>0</v>
      </c>
      <c r="Z56" s="173">
        <v>0</v>
      </c>
      <c r="AA56" s="173">
        <v>0</v>
      </c>
      <c r="AB56" s="178"/>
      <c r="AC56" s="179">
        <v>0</v>
      </c>
      <c r="AD56" s="173">
        <v>0</v>
      </c>
      <c r="AE56" s="173">
        <v>0</v>
      </c>
      <c r="AF56" s="178"/>
      <c r="AG56" s="179">
        <v>0</v>
      </c>
      <c r="AH56" s="173">
        <v>0</v>
      </c>
      <c r="AI56" s="173">
        <v>0</v>
      </c>
      <c r="AJ56" s="178"/>
      <c r="AK56" s="179">
        <v>0</v>
      </c>
      <c r="AL56" s="173">
        <v>0</v>
      </c>
      <c r="AM56" s="173">
        <v>0</v>
      </c>
      <c r="AN56" s="178"/>
      <c r="AO56" s="179">
        <v>0</v>
      </c>
      <c r="AP56" s="173">
        <v>0</v>
      </c>
      <c r="AQ56" s="173">
        <v>0</v>
      </c>
      <c r="AR56" s="178"/>
      <c r="AS56" s="179">
        <v>0</v>
      </c>
      <c r="AT56" s="173">
        <v>0</v>
      </c>
      <c r="AU56" s="173">
        <v>0</v>
      </c>
      <c r="AV56" s="178"/>
      <c r="AW56" s="179">
        <v>0</v>
      </c>
      <c r="AX56" s="173">
        <v>0</v>
      </c>
      <c r="AY56" s="173">
        <v>0</v>
      </c>
      <c r="AZ56" s="178"/>
      <c r="BA56" s="179">
        <v>0</v>
      </c>
      <c r="BB56" s="173">
        <v>0</v>
      </c>
      <c r="BC56" s="173">
        <v>0</v>
      </c>
      <c r="BD56" s="178"/>
      <c r="BE56" s="179">
        <v>0</v>
      </c>
      <c r="BF56" s="173">
        <v>0</v>
      </c>
      <c r="BG56" s="173">
        <v>0</v>
      </c>
      <c r="BH56" s="178"/>
      <c r="BI56" s="179">
        <v>0</v>
      </c>
      <c r="BJ56" s="173">
        <v>0</v>
      </c>
      <c r="BK56" s="173">
        <v>0</v>
      </c>
      <c r="BL56" s="178"/>
      <c r="BM56" s="179">
        <v>0</v>
      </c>
      <c r="BN56" s="173">
        <v>0</v>
      </c>
      <c r="BO56" s="173">
        <v>0</v>
      </c>
      <c r="BP56" s="178"/>
      <c r="BQ56" s="179">
        <v>0</v>
      </c>
      <c r="BR56" s="173">
        <v>0</v>
      </c>
      <c r="BS56" s="173">
        <v>0</v>
      </c>
      <c r="BT56" s="178"/>
      <c r="BU56" s="179">
        <v>0</v>
      </c>
      <c r="BV56" s="173">
        <v>0</v>
      </c>
      <c r="BW56" s="173">
        <v>0</v>
      </c>
      <c r="BX56" s="178"/>
      <c r="BY56" s="179">
        <v>0</v>
      </c>
      <c r="BZ56" s="173">
        <v>0</v>
      </c>
      <c r="CA56" s="173">
        <v>0</v>
      </c>
      <c r="CB56" s="178"/>
      <c r="CC56" s="179">
        <v>0</v>
      </c>
      <c r="CD56" s="173">
        <v>0</v>
      </c>
      <c r="CE56" s="173">
        <v>0</v>
      </c>
      <c r="CF56" s="178"/>
      <c r="CG56" s="179">
        <v>0</v>
      </c>
      <c r="CH56" s="173">
        <v>0</v>
      </c>
      <c r="CI56" s="173">
        <v>0</v>
      </c>
    </row>
    <row r="57" spans="2:87" x14ac:dyDescent="0.2">
      <c r="B57" s="94">
        <v>5590</v>
      </c>
      <c r="C57" s="49"/>
      <c r="D57" s="50" t="s">
        <v>82</v>
      </c>
      <c r="E57" s="179">
        <v>9777760.1699999999</v>
      </c>
      <c r="F57" s="173">
        <v>5335820.87</v>
      </c>
      <c r="G57" s="173">
        <v>7685597.7400000002</v>
      </c>
      <c r="I57" s="179">
        <v>0</v>
      </c>
      <c r="J57" s="173">
        <v>523817.09</v>
      </c>
      <c r="K57" s="173">
        <v>492015.27</v>
      </c>
      <c r="L57" s="178"/>
      <c r="M57" s="179">
        <v>0</v>
      </c>
      <c r="N57" s="173">
        <v>6969.37</v>
      </c>
      <c r="O57" s="173">
        <v>4669</v>
      </c>
      <c r="P57" s="178"/>
      <c r="Q57" s="179">
        <v>1509669.01</v>
      </c>
      <c r="R57" s="173">
        <v>73438.39</v>
      </c>
      <c r="S57" s="173">
        <v>4356257.75</v>
      </c>
      <c r="T57" s="178"/>
      <c r="U57" s="179">
        <v>0</v>
      </c>
      <c r="V57" s="173">
        <v>0</v>
      </c>
      <c r="W57" s="173">
        <v>0</v>
      </c>
      <c r="X57" s="178"/>
      <c r="Y57" s="179">
        <v>0</v>
      </c>
      <c r="Z57" s="173">
        <v>0</v>
      </c>
      <c r="AA57" s="173">
        <v>0</v>
      </c>
      <c r="AB57" s="178"/>
      <c r="AC57" s="179">
        <v>0</v>
      </c>
      <c r="AD57" s="173">
        <v>0</v>
      </c>
      <c r="AE57" s="173">
        <v>0</v>
      </c>
      <c r="AF57" s="178"/>
      <c r="AG57" s="179">
        <v>0</v>
      </c>
      <c r="AH57" s="173">
        <v>0</v>
      </c>
      <c r="AI57" s="173">
        <v>0</v>
      </c>
      <c r="AJ57" s="178"/>
      <c r="AK57" s="179">
        <v>0</v>
      </c>
      <c r="AL57" s="173">
        <v>0</v>
      </c>
      <c r="AM57" s="173">
        <v>0</v>
      </c>
      <c r="AN57" s="178"/>
      <c r="AO57" s="179">
        <v>0</v>
      </c>
      <c r="AP57" s="173">
        <v>0</v>
      </c>
      <c r="AQ57" s="173">
        <v>0</v>
      </c>
      <c r="AR57" s="178"/>
      <c r="AS57" s="179">
        <v>615404.94999999995</v>
      </c>
      <c r="AT57" s="173">
        <v>11814.81</v>
      </c>
      <c r="AU57" s="173">
        <v>3474.46</v>
      </c>
      <c r="AV57" s="178"/>
      <c r="AW57" s="179">
        <v>0</v>
      </c>
      <c r="AX57" s="173">
        <v>1</v>
      </c>
      <c r="AY57" s="173">
        <v>0</v>
      </c>
      <c r="AZ57" s="178"/>
      <c r="BA57" s="179">
        <v>12451.09</v>
      </c>
      <c r="BB57" s="173">
        <v>66671.16</v>
      </c>
      <c r="BC57" s="173">
        <v>0</v>
      </c>
      <c r="BD57" s="178"/>
      <c r="BE57" s="179">
        <v>7578340.5300000003</v>
      </c>
      <c r="BF57" s="173">
        <v>4599866.41</v>
      </c>
      <c r="BG57" s="173">
        <v>2794518.11</v>
      </c>
      <c r="BH57" s="178"/>
      <c r="BI57" s="179">
        <v>0</v>
      </c>
      <c r="BJ57" s="173">
        <v>0</v>
      </c>
      <c r="BK57" s="173">
        <v>0</v>
      </c>
      <c r="BL57" s="178"/>
      <c r="BM57" s="179">
        <v>0</v>
      </c>
      <c r="BN57" s="173">
        <v>0</v>
      </c>
      <c r="BO57" s="173">
        <v>0</v>
      </c>
      <c r="BP57" s="178"/>
      <c r="BQ57" s="179">
        <v>0</v>
      </c>
      <c r="BR57" s="173">
        <v>0</v>
      </c>
      <c r="BS57" s="173">
        <v>0</v>
      </c>
      <c r="BT57" s="178"/>
      <c r="BU57" s="179">
        <v>61894.59</v>
      </c>
      <c r="BV57" s="173">
        <v>53242.64</v>
      </c>
      <c r="BW57" s="173">
        <v>34663.15</v>
      </c>
      <c r="BX57" s="178"/>
      <c r="BY57" s="179">
        <v>0</v>
      </c>
      <c r="BZ57" s="173">
        <v>0</v>
      </c>
      <c r="CA57" s="173">
        <v>0</v>
      </c>
      <c r="CB57" s="178"/>
      <c r="CC57" s="179">
        <v>0</v>
      </c>
      <c r="CD57" s="173">
        <v>0</v>
      </c>
      <c r="CE57" s="173">
        <v>0</v>
      </c>
      <c r="CF57" s="178"/>
      <c r="CG57" s="179">
        <v>0</v>
      </c>
      <c r="CH57" s="173">
        <v>0</v>
      </c>
      <c r="CI57" s="173">
        <v>0</v>
      </c>
    </row>
    <row r="58" spans="2:87" x14ac:dyDescent="0.2">
      <c r="B58" s="94">
        <v>5600</v>
      </c>
      <c r="C58" s="36" t="s">
        <v>83</v>
      </c>
      <c r="D58" s="21"/>
      <c r="E58" s="157">
        <f>SUM(E59)</f>
        <v>22738919.879999999</v>
      </c>
      <c r="F58" s="158">
        <f>SUM(F59)</f>
        <v>23233939.609999999</v>
      </c>
      <c r="G58" s="158">
        <f>SUM(G59)</f>
        <v>19759061.400000002</v>
      </c>
      <c r="I58" s="157">
        <f>SUM(I59)</f>
        <v>0</v>
      </c>
      <c r="J58" s="158">
        <f>SUM(J59)</f>
        <v>0</v>
      </c>
      <c r="K58" s="158">
        <f>SUM(K59)</f>
        <v>0</v>
      </c>
      <c r="L58" s="154"/>
      <c r="M58" s="157">
        <f>SUM(M59)</f>
        <v>0</v>
      </c>
      <c r="N58" s="158">
        <v>0</v>
      </c>
      <c r="O58" s="158">
        <v>0</v>
      </c>
      <c r="P58" s="154"/>
      <c r="Q58" s="157">
        <f>SUM(Q59)</f>
        <v>22738919.879999999</v>
      </c>
      <c r="R58" s="158">
        <f>SUM(R59)</f>
        <v>22813297.16</v>
      </c>
      <c r="S58" s="158">
        <f>SUM(S59)</f>
        <v>19439865.210000001</v>
      </c>
      <c r="T58" s="154"/>
      <c r="U58" s="157">
        <f>SUM(U59)</f>
        <v>0</v>
      </c>
      <c r="V58" s="158">
        <f>SUM(V59)</f>
        <v>0</v>
      </c>
      <c r="W58" s="158">
        <f>SUM(W59)</f>
        <v>0</v>
      </c>
      <c r="X58" s="154"/>
      <c r="Y58" s="157">
        <f>SUM(Y59)</f>
        <v>0</v>
      </c>
      <c r="Z58" s="158">
        <f>SUM(Z59)</f>
        <v>0</v>
      </c>
      <c r="AA58" s="158">
        <f>SUM(AA59)</f>
        <v>0</v>
      </c>
      <c r="AB58" s="154"/>
      <c r="AC58" s="157">
        <f>SUM(AC59)</f>
        <v>0</v>
      </c>
      <c r="AD58" s="158">
        <f>SUM(AD59)</f>
        <v>0</v>
      </c>
      <c r="AE58" s="158">
        <f>SUM(AE59)</f>
        <v>0</v>
      </c>
      <c r="AF58" s="154"/>
      <c r="AG58" s="157">
        <f>SUM(AG59)</f>
        <v>0</v>
      </c>
      <c r="AH58" s="158">
        <f>SUM(AH59)</f>
        <v>0</v>
      </c>
      <c r="AI58" s="158">
        <f>SUM(AI59)</f>
        <v>0</v>
      </c>
      <c r="AJ58" s="154"/>
      <c r="AK58" s="157">
        <f>SUM(AK59)</f>
        <v>0</v>
      </c>
      <c r="AL58" s="158">
        <f>SUM(AL59)</f>
        <v>0</v>
      </c>
      <c r="AM58" s="158">
        <f>SUM(AM59)</f>
        <v>0</v>
      </c>
      <c r="AN58" s="154"/>
      <c r="AO58" s="157">
        <f>SUM(AO59)</f>
        <v>0</v>
      </c>
      <c r="AP58" s="158">
        <f>SUM(AP59)</f>
        <v>0</v>
      </c>
      <c r="AQ58" s="158">
        <f>SUM(AQ59)</f>
        <v>0</v>
      </c>
      <c r="AR58" s="154"/>
      <c r="AS58" s="157">
        <f>SUM(AS59)</f>
        <v>0</v>
      </c>
      <c r="AT58" s="158">
        <f>SUM(AT59)</f>
        <v>0</v>
      </c>
      <c r="AU58" s="158">
        <f>SUM(AU59)</f>
        <v>0</v>
      </c>
      <c r="AV58" s="154"/>
      <c r="AW58" s="157">
        <f>SUM(AW59)</f>
        <v>0</v>
      </c>
      <c r="AX58" s="158">
        <f>SUM(AX59)</f>
        <v>0</v>
      </c>
      <c r="AY58" s="158">
        <f>SUM(AY59)</f>
        <v>0</v>
      </c>
      <c r="AZ58" s="154"/>
      <c r="BA58" s="157">
        <f>SUM(BA59)</f>
        <v>0</v>
      </c>
      <c r="BB58" s="158">
        <f>SUM(BB59)</f>
        <v>0</v>
      </c>
      <c r="BC58" s="158">
        <f>SUM(BC59)</f>
        <v>0</v>
      </c>
      <c r="BD58" s="154"/>
      <c r="BE58" s="157">
        <f>SUM(BE59)</f>
        <v>0</v>
      </c>
      <c r="BF58" s="158">
        <f>SUM(BF59)</f>
        <v>420642.45</v>
      </c>
      <c r="BG58" s="158">
        <f>SUM(BG59)</f>
        <v>319196.19</v>
      </c>
      <c r="BH58" s="154"/>
      <c r="BI58" s="157">
        <f>SUM(BI59)</f>
        <v>0</v>
      </c>
      <c r="BJ58" s="158">
        <f>SUM(BJ59)</f>
        <v>0</v>
      </c>
      <c r="BK58" s="158">
        <f>SUM(BK59)</f>
        <v>0</v>
      </c>
      <c r="BL58" s="177"/>
      <c r="BM58" s="157">
        <f>SUM(BM59)</f>
        <v>0</v>
      </c>
      <c r="BN58" s="158">
        <f>SUM(BN59)</f>
        <v>0</v>
      </c>
      <c r="BO58" s="158">
        <f>SUM(BO59)</f>
        <v>0</v>
      </c>
      <c r="BP58" s="154"/>
      <c r="BQ58" s="157">
        <f>SUM(BQ59)</f>
        <v>0</v>
      </c>
      <c r="BR58" s="158">
        <f>SUM(BR59)</f>
        <v>0</v>
      </c>
      <c r="BS58" s="158">
        <f>SUM(BS59)</f>
        <v>0</v>
      </c>
      <c r="BT58" s="154"/>
      <c r="BU58" s="157">
        <f>SUM(BU59)</f>
        <v>0</v>
      </c>
      <c r="BV58" s="158">
        <f>SUM(BV59)</f>
        <v>0</v>
      </c>
      <c r="BW58" s="158">
        <f>SUM(BW59)</f>
        <v>0</v>
      </c>
      <c r="BX58" s="154"/>
      <c r="BY58" s="157">
        <f>SUM(BY59)</f>
        <v>0</v>
      </c>
      <c r="BZ58" s="158">
        <f>SUM(BZ59)</f>
        <v>0</v>
      </c>
      <c r="CA58" s="158">
        <f>SUM(CA59)</f>
        <v>0</v>
      </c>
      <c r="CB58" s="154"/>
      <c r="CC58" s="157">
        <f>SUM(CC59)</f>
        <v>0</v>
      </c>
      <c r="CD58" s="158">
        <f>SUM(CD59)</f>
        <v>0</v>
      </c>
      <c r="CE58" s="158">
        <f>SUM(CE59)</f>
        <v>0</v>
      </c>
      <c r="CF58" s="154"/>
      <c r="CG58" s="157">
        <f>SUM(CG59)</f>
        <v>0</v>
      </c>
      <c r="CH58" s="158">
        <f>SUM(CH59)</f>
        <v>0</v>
      </c>
      <c r="CI58" s="158">
        <f>SUM(CI59)</f>
        <v>0</v>
      </c>
    </row>
    <row r="59" spans="2:87" x14ac:dyDescent="0.2">
      <c r="B59" s="94">
        <v>5610</v>
      </c>
      <c r="C59" s="49"/>
      <c r="D59" s="50" t="s">
        <v>84</v>
      </c>
      <c r="E59" s="179">
        <v>22738919.879999999</v>
      </c>
      <c r="F59" s="173">
        <v>23233939.609999999</v>
      </c>
      <c r="G59" s="173">
        <v>19759061.400000002</v>
      </c>
      <c r="I59" s="179">
        <v>0</v>
      </c>
      <c r="J59" s="173">
        <v>0</v>
      </c>
      <c r="K59" s="173">
        <v>0</v>
      </c>
      <c r="L59" s="178"/>
      <c r="M59" s="179">
        <v>0</v>
      </c>
      <c r="N59" s="173">
        <v>0</v>
      </c>
      <c r="O59" s="173">
        <v>0</v>
      </c>
      <c r="P59" s="178"/>
      <c r="Q59" s="179">
        <v>22738919.879999999</v>
      </c>
      <c r="R59" s="173">
        <v>22813297.16</v>
      </c>
      <c r="S59" s="173">
        <v>19439865.210000001</v>
      </c>
      <c r="T59" s="178"/>
      <c r="U59" s="179">
        <v>0</v>
      </c>
      <c r="V59" s="173">
        <v>0</v>
      </c>
      <c r="W59" s="173">
        <v>0</v>
      </c>
      <c r="X59" s="178"/>
      <c r="Y59" s="179">
        <v>0</v>
      </c>
      <c r="Z59" s="173">
        <v>0</v>
      </c>
      <c r="AA59" s="173">
        <v>0</v>
      </c>
      <c r="AB59" s="178"/>
      <c r="AC59" s="179">
        <v>0</v>
      </c>
      <c r="AD59" s="173">
        <v>0</v>
      </c>
      <c r="AE59" s="173">
        <v>0</v>
      </c>
      <c r="AF59" s="178"/>
      <c r="AG59" s="179">
        <v>0</v>
      </c>
      <c r="AH59" s="173">
        <v>0</v>
      </c>
      <c r="AI59" s="173">
        <v>0</v>
      </c>
      <c r="AJ59" s="178"/>
      <c r="AK59" s="179">
        <v>0</v>
      </c>
      <c r="AL59" s="173">
        <v>0</v>
      </c>
      <c r="AM59" s="173">
        <v>0</v>
      </c>
      <c r="AN59" s="178"/>
      <c r="AO59" s="179">
        <v>0</v>
      </c>
      <c r="AP59" s="173">
        <v>0</v>
      </c>
      <c r="AQ59" s="173">
        <v>0</v>
      </c>
      <c r="AR59" s="178"/>
      <c r="AS59" s="179">
        <v>0</v>
      </c>
      <c r="AT59" s="173">
        <v>0</v>
      </c>
      <c r="AU59" s="173">
        <v>0</v>
      </c>
      <c r="AV59" s="178"/>
      <c r="AW59" s="179">
        <v>0</v>
      </c>
      <c r="AX59" s="173">
        <v>0</v>
      </c>
      <c r="AY59" s="173">
        <v>0</v>
      </c>
      <c r="AZ59" s="178"/>
      <c r="BA59" s="179">
        <v>0</v>
      </c>
      <c r="BB59" s="173">
        <v>0</v>
      </c>
      <c r="BC59" s="173">
        <v>0</v>
      </c>
      <c r="BD59" s="178"/>
      <c r="BE59" s="179">
        <v>0</v>
      </c>
      <c r="BF59" s="173">
        <v>420642.45</v>
      </c>
      <c r="BG59" s="173">
        <v>319196.19</v>
      </c>
      <c r="BH59" s="178"/>
      <c r="BI59" s="179">
        <v>0</v>
      </c>
      <c r="BJ59" s="173">
        <v>0</v>
      </c>
      <c r="BK59" s="173">
        <v>0</v>
      </c>
      <c r="BL59" s="178"/>
      <c r="BM59" s="179">
        <v>0</v>
      </c>
      <c r="BN59" s="173">
        <v>0</v>
      </c>
      <c r="BO59" s="173">
        <v>0</v>
      </c>
      <c r="BP59" s="178"/>
      <c r="BQ59" s="179">
        <v>0</v>
      </c>
      <c r="BR59" s="173">
        <v>0</v>
      </c>
      <c r="BS59" s="173">
        <v>0</v>
      </c>
      <c r="BT59" s="178"/>
      <c r="BU59" s="179">
        <v>0</v>
      </c>
      <c r="BV59" s="173">
        <v>0</v>
      </c>
      <c r="BW59" s="173">
        <v>0</v>
      </c>
      <c r="BX59" s="178"/>
      <c r="BY59" s="179">
        <v>0</v>
      </c>
      <c r="BZ59" s="173">
        <v>0</v>
      </c>
      <c r="CA59" s="173">
        <v>0</v>
      </c>
      <c r="CB59" s="178"/>
      <c r="CC59" s="179">
        <v>0</v>
      </c>
      <c r="CD59" s="173">
        <v>0</v>
      </c>
      <c r="CE59" s="173">
        <v>0</v>
      </c>
      <c r="CF59" s="178"/>
      <c r="CG59" s="179">
        <v>0</v>
      </c>
      <c r="CH59" s="173">
        <v>0</v>
      </c>
      <c r="CI59" s="173">
        <v>0</v>
      </c>
    </row>
    <row r="60" spans="2:87" x14ac:dyDescent="0.2">
      <c r="B60" s="94"/>
      <c r="C60" s="80"/>
      <c r="D60" s="81"/>
      <c r="E60" s="163"/>
      <c r="F60" s="164"/>
      <c r="G60" s="164"/>
      <c r="I60" s="163"/>
      <c r="J60" s="164"/>
      <c r="K60" s="164"/>
      <c r="L60" s="154"/>
      <c r="M60" s="163"/>
      <c r="N60" s="164"/>
      <c r="O60" s="164"/>
      <c r="P60" s="154"/>
      <c r="Q60" s="163"/>
      <c r="R60" s="164"/>
      <c r="S60" s="164"/>
      <c r="T60" s="154"/>
      <c r="U60" s="163"/>
      <c r="V60" s="164"/>
      <c r="W60" s="164"/>
      <c r="X60" s="154"/>
      <c r="Y60" s="163"/>
      <c r="Z60" s="164"/>
      <c r="AA60" s="164"/>
      <c r="AB60" s="154"/>
      <c r="AC60" s="163"/>
      <c r="AD60" s="164"/>
      <c r="AE60" s="164"/>
      <c r="AF60" s="154"/>
      <c r="AG60" s="163"/>
      <c r="AH60" s="164"/>
      <c r="AI60" s="164"/>
      <c r="AJ60" s="154"/>
      <c r="AK60" s="163"/>
      <c r="AL60" s="164"/>
      <c r="AM60" s="164"/>
      <c r="AN60" s="154"/>
      <c r="AO60" s="163"/>
      <c r="AP60" s="164"/>
      <c r="AQ60" s="164"/>
      <c r="AR60" s="154"/>
      <c r="AS60" s="163"/>
      <c r="AT60" s="164"/>
      <c r="AU60" s="164"/>
      <c r="AV60" s="154"/>
      <c r="AW60" s="163"/>
      <c r="AX60" s="164"/>
      <c r="AY60" s="164"/>
      <c r="AZ60" s="154"/>
      <c r="BA60" s="163"/>
      <c r="BB60" s="164"/>
      <c r="BC60" s="164"/>
      <c r="BD60" s="154"/>
      <c r="BE60" s="163"/>
      <c r="BF60" s="164"/>
      <c r="BG60" s="164"/>
      <c r="BH60" s="154"/>
      <c r="BI60" s="163"/>
      <c r="BJ60" s="164"/>
      <c r="BK60" s="164"/>
      <c r="BL60" s="177"/>
      <c r="BM60" s="163"/>
      <c r="BN60" s="164"/>
      <c r="BO60" s="164"/>
      <c r="BP60" s="154"/>
      <c r="BQ60" s="163"/>
      <c r="BR60" s="164"/>
      <c r="BS60" s="164"/>
      <c r="BT60" s="154"/>
      <c r="BU60" s="163"/>
      <c r="BV60" s="164"/>
      <c r="BW60" s="164"/>
      <c r="BX60" s="154"/>
      <c r="BY60" s="163"/>
      <c r="BZ60" s="164"/>
      <c r="CA60" s="164"/>
      <c r="CB60" s="154"/>
      <c r="CC60" s="163"/>
      <c r="CD60" s="164"/>
      <c r="CE60" s="164"/>
      <c r="CF60" s="154"/>
      <c r="CG60" s="163"/>
      <c r="CH60" s="164"/>
      <c r="CI60" s="164"/>
    </row>
    <row r="61" spans="2:87" x14ac:dyDescent="0.2">
      <c r="B61" s="94">
        <v>5000</v>
      </c>
      <c r="C61" s="58" t="s">
        <v>85</v>
      </c>
      <c r="D61" s="59"/>
      <c r="E61" s="161">
        <f>+E27+E31+E41+E45+E51+E58</f>
        <v>4433089035.3679991</v>
      </c>
      <c r="F61" s="162">
        <f>+F27+F31+F41+F45+F51+F58</f>
        <v>3942920209.1459994</v>
      </c>
      <c r="G61" s="162">
        <f>+G27+G31+G41+G45+G51+G58</f>
        <v>3445325628.9699998</v>
      </c>
      <c r="I61" s="161">
        <f>+I27+I31+I41+I45+I51+I58</f>
        <v>206911792.46000001</v>
      </c>
      <c r="J61" s="162">
        <f>+J27+J31+J41+J45+J51+J58</f>
        <v>194869327.39999998</v>
      </c>
      <c r="K61" s="162">
        <f>+K27+K31+K41+K45+K51+K58</f>
        <v>155787427.90000001</v>
      </c>
      <c r="L61" s="154"/>
      <c r="M61" s="161">
        <f>+M27+M31+M41+M45+M51+M58</f>
        <v>202534353.22</v>
      </c>
      <c r="N61" s="162">
        <f>+N27+N31+N41+N45+N51+N58</f>
        <v>197658821.78</v>
      </c>
      <c r="O61" s="162">
        <f>+O27+O31+O41+O45+O51+O58</f>
        <v>140860133.53999999</v>
      </c>
      <c r="P61" s="154"/>
      <c r="Q61" s="161">
        <f>+Q27+Q31+Q41+Q45+Q51+Q58</f>
        <v>2559468872.9000006</v>
      </c>
      <c r="R61" s="162">
        <f>+R27+R31+R41+R45+R51+R58</f>
        <v>2381256742.1099997</v>
      </c>
      <c r="S61" s="162">
        <f>+S27+S31+S41+S45+S51+S58</f>
        <v>2189969122.8099999</v>
      </c>
      <c r="T61" s="154"/>
      <c r="U61" s="161">
        <f>+U27+U31+U41+U45+U51+U58</f>
        <v>52280379.030000001</v>
      </c>
      <c r="V61" s="162">
        <f>+V27+V31+V41+V45+V51+V58</f>
        <v>32147983.82</v>
      </c>
      <c r="W61" s="162">
        <f>+W27+W31+W41+W45+W51+W58</f>
        <v>19493942.960000005</v>
      </c>
      <c r="X61" s="154"/>
      <c r="Y61" s="161">
        <f>+Y27+Y31+Y41+Y45+Y51+Y58</f>
        <v>97760005.799999997</v>
      </c>
      <c r="Z61" s="162">
        <f>+Z27+Z31+Z41+Z45+Z51+Z58</f>
        <v>92248586.359999999</v>
      </c>
      <c r="AA61" s="162">
        <f>+AA27+AA31+AA41+AA45+AA51+AA58</f>
        <v>83247225.389999986</v>
      </c>
      <c r="AB61" s="154"/>
      <c r="AC61" s="161">
        <f>+AC27+AC31+AC41+AC45+AC51+AC58</f>
        <v>172928.77000000002</v>
      </c>
      <c r="AD61" s="162">
        <f>+AD27+AD31+AD41+AD45+AD51+AD58</f>
        <v>0</v>
      </c>
      <c r="AE61" s="162">
        <f>+AE27+AE31+AE41+AE45+AE51+AE58</f>
        <v>0</v>
      </c>
      <c r="AF61" s="154"/>
      <c r="AG61" s="161">
        <f>+AG27+AG31+AG41+AG45+AG51+AG58</f>
        <v>91827967.030000001</v>
      </c>
      <c r="AH61" s="162">
        <f>+AH27+AH31+AH41+AH45+AH51+AH58</f>
        <v>70699333.060000002</v>
      </c>
      <c r="AI61" s="162">
        <f>+AI27+AI31+AI41+AI45+AI51+AI58</f>
        <v>67397684.670000002</v>
      </c>
      <c r="AJ61" s="154"/>
      <c r="AK61" s="161">
        <f>+AK27+AK31+AK41+AK45+AK51+AK58</f>
        <v>101615549.15000001</v>
      </c>
      <c r="AL61" s="162">
        <f>+AL27+AL31+AL41+AL45+AL51+AL58</f>
        <v>93068704.599999994</v>
      </c>
      <c r="AM61" s="162">
        <f>+AM27+AM31+AM41+AM45+AM51+AM58</f>
        <v>87517519.890000001</v>
      </c>
      <c r="AN61" s="154"/>
      <c r="AO61" s="161">
        <f>+AO27+AO31+AO41+AO45+AO51+AO58</f>
        <v>4641412.8599999994</v>
      </c>
      <c r="AP61" s="162">
        <f>+AP27+AP31+AP41+AP45+AP51+AP58</f>
        <v>3223936</v>
      </c>
      <c r="AQ61" s="162">
        <f>+AQ27+AQ31+AQ41+AQ45+AQ51+AQ58</f>
        <v>3161706.4400000004</v>
      </c>
      <c r="AR61" s="154"/>
      <c r="AS61" s="161">
        <f>+AS27+AS31+AS41+AS45+AS51+AS58</f>
        <v>465157325.13999999</v>
      </c>
      <c r="AT61" s="162">
        <f>+AT27+AT31+AT41+AT45+AT51+AT58</f>
        <v>228778296.02999997</v>
      </c>
      <c r="AU61" s="162">
        <f>+AU27+AU31+AU41+AU45+AU51+AU58</f>
        <v>179686346.16</v>
      </c>
      <c r="AV61" s="154"/>
      <c r="AW61" s="161">
        <f>+AW27+AW31+AW41+AW45+AW51+AW58</f>
        <v>46814424.549999997</v>
      </c>
      <c r="AX61" s="162">
        <f>+AX27+AX31+AX41+AX45+AX51+AX58</f>
        <v>41091938.43</v>
      </c>
      <c r="AY61" s="162">
        <f>+AY27+AY31+AY41+AY45+AY51+AY58</f>
        <v>42980572.330000006</v>
      </c>
      <c r="AZ61" s="154"/>
      <c r="BA61" s="161">
        <f>+BA27+BA31+BA41+BA45+BA51+BA58</f>
        <v>47227909.850000001</v>
      </c>
      <c r="BB61" s="162">
        <f>+BB27+BB31+BB41+BB45+BB51+BB58</f>
        <v>56585195.219999999</v>
      </c>
      <c r="BC61" s="162">
        <f>+BC27+BC31+BC41+BC45+BC51+BC58</f>
        <v>34424203.759999998</v>
      </c>
      <c r="BD61" s="154"/>
      <c r="BE61" s="161">
        <f>+BE27+BE31+BE41+BE45+BE51+BE58</f>
        <v>124479997.72</v>
      </c>
      <c r="BF61" s="162">
        <f>+BF27+BF31+BF41+BF45+BF51+BF58</f>
        <v>106110892.35000001</v>
      </c>
      <c r="BG61" s="162">
        <f>+BG27+BG31+BG41+BG45+BG51+BG58</f>
        <v>85258875.219999999</v>
      </c>
      <c r="BH61" s="154"/>
      <c r="BI61" s="161">
        <f>+BI27+BI31+BI41+BI45+BI51+BI58</f>
        <v>131626066.47</v>
      </c>
      <c r="BJ61" s="162">
        <f>+BJ27+BJ31+BJ41+BJ45+BJ51+BJ58</f>
        <v>121734616.27</v>
      </c>
      <c r="BK61" s="162">
        <f>+BK27+BK31+BK41+BK45+BK51+BK58</f>
        <v>115941930.85999998</v>
      </c>
      <c r="BL61" s="177"/>
      <c r="BM61" s="161">
        <f>+BM27+BM31+BM41+BM45+BM51+BM58</f>
        <v>0</v>
      </c>
      <c r="BN61" s="162">
        <f>+BN27+BN31+BN41+BN45+BN51+BN58</f>
        <v>60039552.259999998</v>
      </c>
      <c r="BO61" s="162">
        <f>+BO27+BO31+BO41+BO45+BO51+BO58</f>
        <v>5868838.0299999993</v>
      </c>
      <c r="BP61" s="154"/>
      <c r="BQ61" s="161">
        <f>+BQ27+BQ31+BQ41+BQ45+BQ51+BQ58</f>
        <v>17929223.279999997</v>
      </c>
      <c r="BR61" s="162">
        <f>+BR27+BR31+BR41+BR45+BR51+BR58</f>
        <v>17392486.649999999</v>
      </c>
      <c r="BS61" s="162">
        <f>+BS27+BS31+BS41+BS45+BS51+BS58</f>
        <v>15316222.639999999</v>
      </c>
      <c r="BT61" s="154"/>
      <c r="BU61" s="161">
        <f>+BU27+BU31+BU41+BU45+BU51+BU58</f>
        <v>203080665.86799997</v>
      </c>
      <c r="BV61" s="162">
        <f>+BV27+BV31+BV41+BV45+BV51+BV58</f>
        <v>177861750.34600002</v>
      </c>
      <c r="BW61" s="162">
        <f>+BW27+BW31+BW41+BW45+BW51+BW58</f>
        <v>163579771.44</v>
      </c>
      <c r="BX61" s="154"/>
      <c r="BY61" s="161">
        <f>+BY27+BY31+BY41+BY45+BY51+BY58</f>
        <v>17959026.969999999</v>
      </c>
      <c r="BZ61" s="162">
        <f>+BZ27+BZ31+BZ41+BZ45+BZ51+BZ58</f>
        <v>17012968.580000002</v>
      </c>
      <c r="CA61" s="162">
        <f>+CA27+CA31+CA41+CA45+CA51+CA58</f>
        <v>10014340.050000001</v>
      </c>
      <c r="CB61" s="154"/>
      <c r="CC61" s="161">
        <f>+CC27+CC31+CC41+CC45+CC51+CC58</f>
        <v>59005028.960000001</v>
      </c>
      <c r="CD61" s="162">
        <f>+CD27+CD31+CD41+CD45+CD51+CD58</f>
        <v>51139077.880000003</v>
      </c>
      <c r="CE61" s="162">
        <f>+CE27+CE31+CE41+CE45+CE51+CE58</f>
        <v>44819764.880000003</v>
      </c>
      <c r="CF61" s="154"/>
      <c r="CG61" s="161">
        <f>+CG27+CG31+CG41+CG45+CG51+CG58</f>
        <v>2596105.34</v>
      </c>
      <c r="CH61" s="162">
        <f>+CH27+CH31+CH41+CH45+CH51+CH58</f>
        <v>0</v>
      </c>
      <c r="CI61" s="162">
        <f>+CI27+CI31+CI41+CI45+CI51+CI58</f>
        <v>0</v>
      </c>
    </row>
    <row r="62" spans="2:87" x14ac:dyDescent="0.2">
      <c r="B62" s="94"/>
      <c r="C62" s="80"/>
      <c r="D62" s="59"/>
      <c r="E62" s="163"/>
      <c r="F62" s="164"/>
      <c r="G62" s="164"/>
      <c r="I62" s="163"/>
      <c r="J62" s="164"/>
      <c r="K62" s="164"/>
      <c r="L62" s="154"/>
      <c r="M62" s="163"/>
      <c r="N62" s="164"/>
      <c r="O62" s="164"/>
      <c r="P62" s="154"/>
      <c r="Q62" s="163"/>
      <c r="R62" s="164"/>
      <c r="S62" s="164"/>
      <c r="T62" s="154"/>
      <c r="U62" s="163"/>
      <c r="V62" s="164"/>
      <c r="W62" s="164"/>
      <c r="X62" s="154"/>
      <c r="Y62" s="163"/>
      <c r="Z62" s="164"/>
      <c r="AA62" s="164"/>
      <c r="AB62" s="154"/>
      <c r="AC62" s="163"/>
      <c r="AD62" s="164"/>
      <c r="AE62" s="164"/>
      <c r="AF62" s="154"/>
      <c r="AG62" s="163"/>
      <c r="AH62" s="164"/>
      <c r="AI62" s="164"/>
      <c r="AJ62" s="154"/>
      <c r="AK62" s="163"/>
      <c r="AL62" s="164"/>
      <c r="AM62" s="164"/>
      <c r="AN62" s="154"/>
      <c r="AO62" s="163"/>
      <c r="AP62" s="164"/>
      <c r="AQ62" s="164"/>
      <c r="AR62" s="154"/>
      <c r="AS62" s="163"/>
      <c r="AT62" s="164"/>
      <c r="AU62" s="164"/>
      <c r="AV62" s="154"/>
      <c r="AW62" s="163"/>
      <c r="AX62" s="164"/>
      <c r="AY62" s="164"/>
      <c r="AZ62" s="154"/>
      <c r="BA62" s="163"/>
      <c r="BB62" s="164"/>
      <c r="BC62" s="164"/>
      <c r="BD62" s="154"/>
      <c r="BE62" s="163"/>
      <c r="BF62" s="164"/>
      <c r="BG62" s="164"/>
      <c r="BH62" s="154"/>
      <c r="BI62" s="163"/>
      <c r="BJ62" s="164"/>
      <c r="BK62" s="164"/>
      <c r="BL62" s="177"/>
      <c r="BM62" s="163"/>
      <c r="BN62" s="164"/>
      <c r="BO62" s="164"/>
      <c r="BP62" s="154"/>
      <c r="BQ62" s="163"/>
      <c r="BR62" s="164"/>
      <c r="BS62" s="164"/>
      <c r="BT62" s="154"/>
      <c r="BU62" s="163"/>
      <c r="BV62" s="164"/>
      <c r="BW62" s="164"/>
      <c r="BX62" s="154"/>
      <c r="BY62" s="163"/>
      <c r="BZ62" s="164"/>
      <c r="CA62" s="164"/>
      <c r="CB62" s="154"/>
      <c r="CC62" s="163"/>
      <c r="CD62" s="164"/>
      <c r="CE62" s="164"/>
      <c r="CF62" s="154"/>
      <c r="CG62" s="163"/>
      <c r="CH62" s="164"/>
      <c r="CI62" s="164"/>
    </row>
    <row r="63" spans="2:87" x14ac:dyDescent="0.2">
      <c r="B63" s="94">
        <v>3210</v>
      </c>
      <c r="C63" s="20" t="s">
        <v>86</v>
      </c>
      <c r="D63" s="21"/>
      <c r="E63" s="157">
        <f>+E24-E61</f>
        <v>770298777.13200092</v>
      </c>
      <c r="F63" s="158">
        <f>+F24-F61</f>
        <v>1077681750.0740008</v>
      </c>
      <c r="G63" s="158">
        <f>+G24-G61</f>
        <v>610464920.39999962</v>
      </c>
      <c r="I63" s="157">
        <f>+I24-I61</f>
        <v>121546.28000003099</v>
      </c>
      <c r="J63" s="158">
        <f>+J24-J61</f>
        <v>-3197818.469999969</v>
      </c>
      <c r="K63" s="158">
        <f>+K24-K61</f>
        <v>-828816.85000002384</v>
      </c>
      <c r="L63" s="154"/>
      <c r="M63" s="157">
        <f>+M24-M61</f>
        <v>2027671.0500000119</v>
      </c>
      <c r="N63" s="158">
        <f>+N24-N61</f>
        <v>1412437.1899999976</v>
      </c>
      <c r="O63" s="158">
        <f>+O24-O61</f>
        <v>11811512.670000017</v>
      </c>
      <c r="P63" s="154"/>
      <c r="Q63" s="157">
        <f>+Q24-Q61</f>
        <v>629750668.38999939</v>
      </c>
      <c r="R63" s="158">
        <f>+R24-R61</f>
        <v>815462362.10000038</v>
      </c>
      <c r="S63" s="158">
        <f>+S24-S61</f>
        <v>559170773.79999971</v>
      </c>
      <c r="T63" s="154"/>
      <c r="U63" s="157">
        <f>+U24-U61</f>
        <v>8178405.5199999958</v>
      </c>
      <c r="V63" s="158">
        <f>+V24-V61</f>
        <v>16607625.020000003</v>
      </c>
      <c r="W63" s="158">
        <f>+W24-W61</f>
        <v>7121826.0899999961</v>
      </c>
      <c r="X63" s="154"/>
      <c r="Y63" s="157">
        <f>+Y24-Y61</f>
        <v>1371269.7100000083</v>
      </c>
      <c r="Z63" s="158">
        <f>+Z24-Z61</f>
        <v>8338346.1099999994</v>
      </c>
      <c r="AA63" s="158">
        <f>+AA24-AA61</f>
        <v>-386971.31999997795</v>
      </c>
      <c r="AB63" s="154"/>
      <c r="AC63" s="157">
        <f>+AC24-AC61</f>
        <v>-35636.070000000007</v>
      </c>
      <c r="AD63" s="158">
        <f>+AD24-AD61</f>
        <v>0</v>
      </c>
      <c r="AE63" s="158">
        <f>+AE24-AE61</f>
        <v>0</v>
      </c>
      <c r="AF63" s="154"/>
      <c r="AG63" s="157">
        <f>+AG24-AG61</f>
        <v>-40451806.619999997</v>
      </c>
      <c r="AH63" s="158">
        <f>+AH24-AH61</f>
        <v>32390930.360000014</v>
      </c>
      <c r="AI63" s="158">
        <f>+AI24-AI61</f>
        <v>-25510675.490000002</v>
      </c>
      <c r="AJ63" s="154"/>
      <c r="AK63" s="157">
        <f>+AK24-AK61</f>
        <v>3562455.5699999928</v>
      </c>
      <c r="AL63" s="158">
        <f>+AL24-AL61</f>
        <v>2634603.2700000107</v>
      </c>
      <c r="AM63" s="158">
        <f>+AM24-AM61</f>
        <v>1300012.9300000072</v>
      </c>
      <c r="AN63" s="154"/>
      <c r="AO63" s="157">
        <f>+AO24-AO61</f>
        <v>948187.24000000022</v>
      </c>
      <c r="AP63" s="158">
        <f>+AP24-AP61</f>
        <v>567265</v>
      </c>
      <c r="AQ63" s="158">
        <f>+AQ24-AQ61</f>
        <v>572633.00999999978</v>
      </c>
      <c r="AR63" s="154"/>
      <c r="AS63" s="157">
        <f>+AS24-AS61</f>
        <v>43907013.309999943</v>
      </c>
      <c r="AT63" s="158">
        <f>+AT24-AT61</f>
        <v>184412684.80000007</v>
      </c>
      <c r="AU63" s="158">
        <f>+AU24-AU61</f>
        <v>4884480.7599999905</v>
      </c>
      <c r="AV63" s="154"/>
      <c r="AW63" s="157">
        <f>+AW24-AW61</f>
        <v>1867237.8500000015</v>
      </c>
      <c r="AX63" s="158">
        <f>+AX24-AX61</f>
        <v>11212312.469999991</v>
      </c>
      <c r="AY63" s="158">
        <f>+AY24-AY61</f>
        <v>-4801561.1300000027</v>
      </c>
      <c r="AZ63" s="154"/>
      <c r="BA63" s="157">
        <f>+BA24-BA61</f>
        <v>4961897.6599999964</v>
      </c>
      <c r="BB63" s="158">
        <f>+BB24-BB61</f>
        <v>-7720496.6299999952</v>
      </c>
      <c r="BC63" s="158">
        <f>+BC24-BC61</f>
        <v>8951706.9800000042</v>
      </c>
      <c r="BD63" s="154"/>
      <c r="BE63" s="157">
        <f>+BE24-BE61</f>
        <v>43423887.549999982</v>
      </c>
      <c r="BF63" s="158">
        <f>+BF24-BF61</f>
        <v>43538066.579999998</v>
      </c>
      <c r="BG63" s="158">
        <f>+BG24-BG61</f>
        <v>30656470.00999999</v>
      </c>
      <c r="BH63" s="154"/>
      <c r="BI63" s="157">
        <f>+BI24-BI61</f>
        <v>45489439.189999998</v>
      </c>
      <c r="BJ63" s="158">
        <f>+BJ24-BJ61</f>
        <v>-490142.58999998868</v>
      </c>
      <c r="BK63" s="158">
        <f>+BK24-BK61</f>
        <v>4499107.0100000054</v>
      </c>
      <c r="BL63" s="177"/>
      <c r="BM63" s="157">
        <f>+BM24-BM61</f>
        <v>0</v>
      </c>
      <c r="BN63" s="158">
        <f>+BN24-BN61</f>
        <v>-59295767.089999996</v>
      </c>
      <c r="BO63" s="158">
        <f>+BO24-BO61</f>
        <v>-2947252.2699999996</v>
      </c>
      <c r="BP63" s="154"/>
      <c r="BQ63" s="157">
        <f>+BQ24-BQ61</f>
        <v>6218871.3400000036</v>
      </c>
      <c r="BR63" s="158">
        <f>+BR24-BR61</f>
        <v>11534431.130000003</v>
      </c>
      <c r="BS63" s="158">
        <f>+BS24-BS61</f>
        <v>7525131.1300000008</v>
      </c>
      <c r="BT63" s="154"/>
      <c r="BU63" s="157">
        <f>+BU24-BU61</f>
        <v>22058105.692000031</v>
      </c>
      <c r="BV63" s="158">
        <f>+BV24-BV61</f>
        <v>17146685.073999971</v>
      </c>
      <c r="BW63" s="158">
        <f>+BW24-BW61</f>
        <v>7817563.8700000048</v>
      </c>
      <c r="BX63" s="154"/>
      <c r="BY63" s="157">
        <f>+BY24-BY61</f>
        <v>-5981537.7499999981</v>
      </c>
      <c r="BZ63" s="158">
        <f>+BZ24-BZ61</f>
        <v>1667927.4299999997</v>
      </c>
      <c r="CA63" s="158">
        <f>+CA24-CA61</f>
        <v>-3039057.99</v>
      </c>
      <c r="CB63" s="154"/>
      <c r="CC63" s="157">
        <f>+CC24-CC61</f>
        <v>1812003.25</v>
      </c>
      <c r="CD63" s="158">
        <f>+CD24-CD61</f>
        <v>1460298.3199999928</v>
      </c>
      <c r="CE63" s="158">
        <f>+CE24-CE61</f>
        <v>3668037.1899999976</v>
      </c>
      <c r="CF63" s="154"/>
      <c r="CG63" s="157">
        <f>+CG24-CG61</f>
        <v>1069097.9700000002</v>
      </c>
      <c r="CH63" s="158">
        <f>+CH24-CH61</f>
        <v>0</v>
      </c>
      <c r="CI63" s="158">
        <f>+CI24-CI61</f>
        <v>0</v>
      </c>
    </row>
    <row r="64" spans="2:87" x14ac:dyDescent="0.2">
      <c r="B64" s="94"/>
      <c r="C64" s="20"/>
      <c r="D64" s="21"/>
      <c r="E64" s="105"/>
      <c r="F64" s="48"/>
      <c r="G64" s="48"/>
      <c r="I64" s="159"/>
      <c r="J64" s="160"/>
      <c r="K64" s="160"/>
      <c r="M64" s="105"/>
      <c r="N64" s="160"/>
      <c r="O64" s="160"/>
      <c r="Q64" s="105"/>
      <c r="R64" s="48"/>
      <c r="S64" s="48"/>
      <c r="U64" s="105"/>
      <c r="V64" s="48"/>
      <c r="W64" s="48"/>
      <c r="Y64" s="105"/>
      <c r="Z64" s="48"/>
      <c r="AA64" s="48"/>
      <c r="AC64" s="105"/>
      <c r="AD64" s="48"/>
      <c r="AE64" s="48"/>
      <c r="AG64" s="105"/>
      <c r="AH64" s="48"/>
      <c r="AI64" s="48"/>
      <c r="AK64" s="105"/>
      <c r="AL64" s="48"/>
      <c r="AM64" s="48"/>
      <c r="AO64" s="105"/>
      <c r="AP64" s="48"/>
      <c r="AQ64" s="48"/>
      <c r="AS64" s="105"/>
      <c r="AT64" s="48"/>
      <c r="AU64" s="48"/>
      <c r="AW64" s="105"/>
      <c r="AX64" s="48"/>
      <c r="AY64" s="48"/>
      <c r="BA64" s="105"/>
      <c r="BB64" s="48"/>
      <c r="BC64" s="48"/>
      <c r="BE64" s="105"/>
      <c r="BF64" s="48"/>
      <c r="BG64" s="48"/>
      <c r="BI64" s="105"/>
      <c r="BJ64" s="48"/>
      <c r="BK64" s="48"/>
      <c r="BM64" s="105"/>
      <c r="BN64" s="48"/>
      <c r="BO64" s="48"/>
      <c r="BQ64" s="105"/>
      <c r="BR64" s="48"/>
      <c r="BS64" s="48"/>
      <c r="BU64" s="105"/>
      <c r="BV64" s="48"/>
      <c r="BW64" s="48"/>
      <c r="BY64" s="105"/>
      <c r="BZ64" s="48"/>
      <c r="CA64" s="48"/>
      <c r="CC64" s="105"/>
      <c r="CD64" s="48"/>
      <c r="CE64" s="48"/>
      <c r="CG64" s="105"/>
      <c r="CH64" s="48"/>
      <c r="CI64" s="48"/>
    </row>
    <row r="65" spans="1:87" x14ac:dyDescent="0.2">
      <c r="B65" s="95"/>
      <c r="C65" s="74"/>
      <c r="D65" s="84"/>
      <c r="E65" s="106"/>
      <c r="F65" s="86"/>
      <c r="G65" s="86"/>
      <c r="I65" s="165"/>
      <c r="J65" s="166"/>
      <c r="K65" s="166"/>
      <c r="M65" s="106"/>
      <c r="N65" s="166"/>
      <c r="O65" s="166"/>
      <c r="Q65" s="106"/>
      <c r="R65" s="86"/>
      <c r="S65" s="86"/>
      <c r="U65" s="106"/>
      <c r="V65" s="86"/>
      <c r="W65" s="86"/>
      <c r="Y65" s="106"/>
      <c r="Z65" s="86"/>
      <c r="AA65" s="86"/>
      <c r="AC65" s="106"/>
      <c r="AD65" s="86"/>
      <c r="AE65" s="86"/>
      <c r="AG65" s="106"/>
      <c r="AH65" s="86"/>
      <c r="AI65" s="86"/>
      <c r="AK65" s="106"/>
      <c r="AL65" s="86"/>
      <c r="AM65" s="86"/>
      <c r="AO65" s="106"/>
      <c r="AP65" s="86"/>
      <c r="AQ65" s="86"/>
      <c r="AS65" s="106"/>
      <c r="AT65" s="86"/>
      <c r="AU65" s="86"/>
      <c r="AW65" s="106"/>
      <c r="AX65" s="86"/>
      <c r="AY65" s="86"/>
      <c r="BA65" s="106"/>
      <c r="BB65" s="86"/>
      <c r="BC65" s="86"/>
      <c r="BE65" s="106"/>
      <c r="BF65" s="86"/>
      <c r="BG65" s="86"/>
      <c r="BI65" s="106"/>
      <c r="BJ65" s="86"/>
      <c r="BK65" s="86"/>
      <c r="BM65" s="106"/>
      <c r="BN65" s="86"/>
      <c r="BO65" s="86"/>
      <c r="BQ65" s="106"/>
      <c r="BR65" s="86"/>
      <c r="BS65" s="86"/>
      <c r="BU65" s="106"/>
      <c r="BV65" s="86"/>
      <c r="BW65" s="86"/>
      <c r="BY65" s="106"/>
      <c r="BZ65" s="86"/>
      <c r="CA65" s="86"/>
      <c r="CC65" s="106"/>
      <c r="CD65" s="86"/>
      <c r="CE65" s="86"/>
      <c r="CG65" s="106"/>
      <c r="CH65" s="86"/>
      <c r="CI65" s="86"/>
    </row>
    <row r="67" spans="1:87" x14ac:dyDescent="0.2">
      <c r="B67" s="329" t="str">
        <f>+'31120'!B1</f>
        <v>3.1.1.2.0 Entidades Paraestatales y Fideicomisos No Empresariales y No Financieros</v>
      </c>
      <c r="C67" s="330"/>
      <c r="D67" s="330"/>
      <c r="E67" s="330"/>
      <c r="F67" s="330"/>
      <c r="G67" s="331"/>
      <c r="I67" s="92"/>
      <c r="J67" s="92"/>
      <c r="K67" s="92"/>
      <c r="N67" s="92"/>
      <c r="O67" s="92"/>
      <c r="BL67" s="92"/>
      <c r="BM67" s="92"/>
    </row>
    <row r="68" spans="1:87" x14ac:dyDescent="0.2">
      <c r="B68" s="329" t="s">
        <v>218</v>
      </c>
      <c r="C68" s="330"/>
      <c r="D68" s="330"/>
      <c r="E68" s="330"/>
      <c r="F68" s="330"/>
      <c r="G68" s="331"/>
      <c r="I68" s="92"/>
      <c r="J68" s="92"/>
      <c r="K68" s="92"/>
      <c r="N68" s="92"/>
      <c r="O68" s="92"/>
      <c r="BL68" s="92"/>
      <c r="BM68" s="92"/>
    </row>
    <row r="69" spans="1:87" ht="40.9" customHeight="1" x14ac:dyDescent="0.2">
      <c r="A69" s="180"/>
      <c r="B69" s="357" t="s">
        <v>207</v>
      </c>
      <c r="C69" s="368"/>
      <c r="D69" s="368"/>
      <c r="E69" s="368"/>
      <c r="F69" s="368"/>
      <c r="G69" s="359"/>
      <c r="H69" s="180"/>
      <c r="I69" s="365" t="str">
        <f>+'31120'!I3</f>
        <v>3.1.1.2.0 Desarrollo Integral de la Familia (DIF)</v>
      </c>
      <c r="J69" s="366"/>
      <c r="K69" s="367"/>
      <c r="L69" s="180"/>
      <c r="M69" s="365" t="str">
        <f>+'31120'!M3</f>
        <v>3.1.1.2.0 Comisión Municipal del Deporte y Cultura Física (COMUDE)</v>
      </c>
      <c r="N69" s="366"/>
      <c r="O69" s="367"/>
      <c r="P69" s="180"/>
      <c r="Q69" s="365" t="str">
        <f>+'31120'!Q3</f>
        <v>3.1.1.2.0 Sistema Municipal de Agua Potable y Alcantarillado (SAPAL)</v>
      </c>
      <c r="R69" s="366"/>
      <c r="S69" s="367"/>
      <c r="T69" s="180"/>
      <c r="U69" s="365" t="str">
        <f>+'31120'!U3</f>
        <v>3.1.1.2.0 Instituto Municipal de la Mujer</v>
      </c>
      <c r="V69" s="366"/>
      <c r="W69" s="367"/>
      <c r="X69" s="180"/>
      <c r="Y69" s="365" t="str">
        <f>+'31120'!Y3</f>
        <v>3.1.1.2.0  Patronato del Parque Zoológico de León</v>
      </c>
      <c r="Z69" s="366"/>
      <c r="AA69" s="367"/>
      <c r="AB69" s="180"/>
      <c r="AC69" s="365" t="str">
        <f>+'31120'!AC3</f>
        <v>3.1.1.2.0   Fideicomiso Promoción Juvenil</v>
      </c>
      <c r="AD69" s="366"/>
      <c r="AE69" s="367"/>
      <c r="AF69" s="180"/>
      <c r="AG69" s="365" t="str">
        <f>+'31120'!AG3</f>
        <v>3.1.1.2.0   Patronato de Explora</v>
      </c>
      <c r="AH69" s="366"/>
      <c r="AI69" s="367"/>
      <c r="AJ69" s="180"/>
      <c r="AK69" s="365" t="str">
        <f>+'31120'!AK3</f>
        <v>3.1.1.2.0   Instituto Cultural de León</v>
      </c>
      <c r="AL69" s="366"/>
      <c r="AM69" s="367"/>
      <c r="AN69" s="180"/>
      <c r="AO69" s="365" t="str">
        <f>+'31120'!AO3</f>
        <v>3.1.1.2.0    Museo de la Ciudad</v>
      </c>
      <c r="AP69" s="366"/>
      <c r="AQ69" s="367"/>
      <c r="AR69" s="180"/>
      <c r="AS69" s="365" t="str">
        <f>+'31120'!AS3</f>
        <v xml:space="preserve">3.1.1.2.0    Patronato de la Feria y Parque Ecológico </v>
      </c>
      <c r="AT69" s="366"/>
      <c r="AU69" s="367"/>
      <c r="AV69" s="180"/>
      <c r="AW69" s="365" t="str">
        <f>+'31120'!AW3</f>
        <v>3.1.1.2.0     Instituto Municipal de Planeación (IMPLAN)</v>
      </c>
      <c r="AX69" s="366"/>
      <c r="AY69" s="367"/>
      <c r="AZ69" s="180"/>
      <c r="BA69" s="365" t="str">
        <f>+'31120'!BA3</f>
        <v>3.1.1.2.0     Patronato del Parque Metropolitano</v>
      </c>
      <c r="BB69" s="366"/>
      <c r="BC69" s="367"/>
      <c r="BD69" s="180"/>
      <c r="BE69" s="365" t="str">
        <f>+'31120'!BE3</f>
        <v xml:space="preserve">3.1.1.2.0     Instituto Municipal de Vivienda (IMUVI) </v>
      </c>
      <c r="BF69" s="366"/>
      <c r="BG69" s="367"/>
      <c r="BH69" s="180"/>
      <c r="BI69" s="365" t="str">
        <f>+'31120'!BI3</f>
        <v>3.1.1.2.0     Patronato de Bomberos</v>
      </c>
      <c r="BJ69" s="366"/>
      <c r="BK69" s="367"/>
      <c r="BL69" s="180"/>
      <c r="BM69" s="365" t="str">
        <f>+'31120'!BM3</f>
        <v>3.1.1.2.0     Fideicomiso Ciudad Industrial</v>
      </c>
      <c r="BN69" s="366"/>
      <c r="BO69" s="367"/>
      <c r="BP69" s="180"/>
      <c r="BQ69" s="365" t="str">
        <f>+'31120'!BQ3</f>
        <v>3.1.1.2.0     Fideicomiso de Obras por Cooperación (FIDOC)</v>
      </c>
      <c r="BR69" s="366"/>
      <c r="BS69" s="367"/>
      <c r="BT69" s="180"/>
      <c r="BU69" s="365" t="str">
        <f>+'31120'!BU3</f>
        <v>3.1.1.2.0     Sistema Integral de Aseo Público (SIAP)</v>
      </c>
      <c r="BV69" s="366"/>
      <c r="BW69" s="367"/>
      <c r="BX69" s="180"/>
      <c r="BY69" s="365" t="str">
        <f>+'31120'!BY3</f>
        <v>3.1.1.2.0     Academia Metropolitana de Seguridad Pública</v>
      </c>
      <c r="BZ69" s="366"/>
      <c r="CA69" s="367"/>
      <c r="CB69" s="180"/>
      <c r="CC69" s="365" t="str">
        <f>+'31120'!CC3</f>
        <v>3.1.1.2.0     Instituto Municipal de la Juventudes</v>
      </c>
      <c r="CD69" s="366"/>
      <c r="CE69" s="367"/>
      <c r="CF69" s="180"/>
      <c r="CG69" s="365" t="str">
        <f>+'31120'!CG3</f>
        <v>3.1.1.2.0     Procuradora
Procuraduría Auxiliar de Protección de Niñas, Niños y Adolescentes</v>
      </c>
      <c r="CH69" s="366"/>
      <c r="CI69" s="367"/>
    </row>
    <row r="70" spans="1:87" x14ac:dyDescent="0.2">
      <c r="B70" s="93"/>
      <c r="C70" s="10"/>
      <c r="D70" s="11"/>
      <c r="E70" s="102">
        <v>2024</v>
      </c>
      <c r="F70" s="7">
        <v>2023</v>
      </c>
      <c r="G70" s="7">
        <v>2022</v>
      </c>
      <c r="I70" s="102">
        <v>2024</v>
      </c>
      <c r="J70" s="7">
        <v>2023</v>
      </c>
      <c r="K70" s="7">
        <v>2022</v>
      </c>
      <c r="M70" s="102">
        <v>2024</v>
      </c>
      <c r="N70" s="7">
        <v>2023</v>
      </c>
      <c r="O70" s="7">
        <v>2022</v>
      </c>
      <c r="Q70" s="102">
        <v>2024</v>
      </c>
      <c r="R70" s="7">
        <v>2023</v>
      </c>
      <c r="S70" s="7">
        <v>2022</v>
      </c>
      <c r="U70" s="102">
        <v>2024</v>
      </c>
      <c r="V70" s="7">
        <v>2023</v>
      </c>
      <c r="W70" s="7">
        <v>2022</v>
      </c>
      <c r="Y70" s="102">
        <v>2024</v>
      </c>
      <c r="Z70" s="7">
        <v>2023</v>
      </c>
      <c r="AA70" s="7">
        <v>2022</v>
      </c>
      <c r="AC70" s="102">
        <v>2024</v>
      </c>
      <c r="AD70" s="7">
        <v>2023</v>
      </c>
      <c r="AE70" s="7">
        <v>2022</v>
      </c>
      <c r="AG70" s="102">
        <v>2024</v>
      </c>
      <c r="AH70" s="7">
        <v>2023</v>
      </c>
      <c r="AI70" s="7">
        <v>2022</v>
      </c>
      <c r="AK70" s="102">
        <v>2024</v>
      </c>
      <c r="AL70" s="7">
        <v>2023</v>
      </c>
      <c r="AM70" s="7">
        <v>2022</v>
      </c>
      <c r="AO70" s="102">
        <v>2024</v>
      </c>
      <c r="AP70" s="7">
        <v>2023</v>
      </c>
      <c r="AQ70" s="7">
        <v>2022</v>
      </c>
      <c r="AS70" s="102">
        <v>2024</v>
      </c>
      <c r="AT70" s="7">
        <v>2023</v>
      </c>
      <c r="AU70" s="7">
        <v>2022</v>
      </c>
      <c r="AW70" s="102">
        <v>2024</v>
      </c>
      <c r="AX70" s="7">
        <v>2023</v>
      </c>
      <c r="AY70" s="7">
        <v>2022</v>
      </c>
      <c r="BA70" s="102">
        <v>2024</v>
      </c>
      <c r="BB70" s="7">
        <v>2023</v>
      </c>
      <c r="BC70" s="7">
        <v>2022</v>
      </c>
      <c r="BE70" s="102">
        <v>2024</v>
      </c>
      <c r="BF70" s="7">
        <v>2023</v>
      </c>
      <c r="BG70" s="7">
        <v>2022</v>
      </c>
      <c r="BI70" s="102">
        <v>2024</v>
      </c>
      <c r="BJ70" s="7">
        <v>2023</v>
      </c>
      <c r="BK70" s="7">
        <v>2022</v>
      </c>
      <c r="BL70" s="92"/>
      <c r="BM70" s="102">
        <v>2024</v>
      </c>
      <c r="BN70" s="7">
        <v>2023</v>
      </c>
      <c r="BO70" s="7">
        <v>2022</v>
      </c>
      <c r="BQ70" s="102">
        <v>2024</v>
      </c>
      <c r="BR70" s="7">
        <v>2023</v>
      </c>
      <c r="BS70" s="7">
        <v>2022</v>
      </c>
      <c r="BU70" s="102">
        <v>2024</v>
      </c>
      <c r="BV70" s="7">
        <v>2023</v>
      </c>
      <c r="BW70" s="7">
        <v>2022</v>
      </c>
      <c r="BY70" s="102">
        <v>2024</v>
      </c>
      <c r="BZ70" s="7">
        <v>2023</v>
      </c>
      <c r="CA70" s="7">
        <v>2022</v>
      </c>
      <c r="CC70" s="102">
        <v>2024</v>
      </c>
      <c r="CD70" s="7">
        <v>2023</v>
      </c>
      <c r="CE70" s="7">
        <v>2022</v>
      </c>
      <c r="CG70" s="102">
        <v>2024</v>
      </c>
      <c r="CH70" s="7">
        <v>2023</v>
      </c>
      <c r="CI70" s="7">
        <v>2022</v>
      </c>
    </row>
    <row r="71" spans="1:87" x14ac:dyDescent="0.2">
      <c r="B71" s="94"/>
      <c r="C71" s="36" t="s">
        <v>88</v>
      </c>
      <c r="E71" s="107"/>
      <c r="F71" s="100"/>
      <c r="G71" s="94"/>
      <c r="I71" s="107"/>
      <c r="J71" s="100"/>
      <c r="K71" s="94"/>
      <c r="M71" s="107"/>
      <c r="N71" s="100"/>
      <c r="O71" s="94"/>
      <c r="Q71" s="107"/>
      <c r="R71" s="100"/>
      <c r="S71" s="94"/>
      <c r="U71" s="107"/>
      <c r="V71" s="100"/>
      <c r="W71" s="94"/>
      <c r="Y71" s="107"/>
      <c r="Z71" s="100"/>
      <c r="AA71" s="94"/>
      <c r="AC71" s="107"/>
      <c r="AD71" s="100"/>
      <c r="AE71" s="94"/>
      <c r="AG71" s="107"/>
      <c r="AH71" s="100"/>
      <c r="AI71" s="94"/>
      <c r="AK71" s="107"/>
      <c r="AL71" s="100"/>
      <c r="AM71" s="94"/>
      <c r="AO71" s="107"/>
      <c r="AP71" s="100"/>
      <c r="AQ71" s="94"/>
      <c r="AS71" s="107"/>
      <c r="AT71" s="100"/>
      <c r="AU71" s="94"/>
      <c r="AW71" s="107"/>
      <c r="AX71" s="100"/>
      <c r="AY71" s="94"/>
      <c r="BA71" s="107"/>
      <c r="BB71" s="100"/>
      <c r="BC71" s="94"/>
      <c r="BE71" s="107"/>
      <c r="BF71" s="100"/>
      <c r="BG71" s="94"/>
      <c r="BI71" s="107"/>
      <c r="BJ71" s="100"/>
      <c r="BK71" s="94"/>
      <c r="BL71" s="92"/>
      <c r="BM71" s="107"/>
      <c r="BN71" s="100"/>
      <c r="BO71" s="94"/>
      <c r="BQ71" s="107"/>
      <c r="BR71" s="100"/>
      <c r="BS71" s="94"/>
      <c r="BU71" s="107"/>
      <c r="BV71" s="100"/>
      <c r="BW71" s="94"/>
      <c r="BY71" s="107"/>
      <c r="BZ71" s="100"/>
      <c r="CA71" s="94"/>
      <c r="CC71" s="107"/>
      <c r="CD71" s="100"/>
      <c r="CE71" s="94"/>
      <c r="CG71" s="107"/>
      <c r="CH71" s="100"/>
      <c r="CI71" s="94"/>
    </row>
    <row r="72" spans="1:87" x14ac:dyDescent="0.2">
      <c r="B72" s="94"/>
      <c r="C72" s="148"/>
      <c r="D72" s="37"/>
      <c r="E72" s="108"/>
      <c r="F72" s="101"/>
      <c r="G72" s="94"/>
      <c r="I72" s="108"/>
      <c r="J72" s="101"/>
      <c r="K72" s="94"/>
      <c r="M72" s="108"/>
      <c r="N72" s="101"/>
      <c r="O72" s="94"/>
      <c r="Q72" s="108"/>
      <c r="R72" s="101"/>
      <c r="S72" s="94"/>
      <c r="U72" s="108"/>
      <c r="V72" s="101"/>
      <c r="W72" s="94"/>
      <c r="Y72" s="108"/>
      <c r="Z72" s="101"/>
      <c r="AA72" s="94"/>
      <c r="AC72" s="108"/>
      <c r="AD72" s="101"/>
      <c r="AE72" s="94"/>
      <c r="AG72" s="108"/>
      <c r="AH72" s="101"/>
      <c r="AI72" s="94"/>
      <c r="AK72" s="108"/>
      <c r="AL72" s="101"/>
      <c r="AM72" s="94"/>
      <c r="AO72" s="108"/>
      <c r="AP72" s="101"/>
      <c r="AQ72" s="94"/>
      <c r="AS72" s="108"/>
      <c r="AT72" s="101"/>
      <c r="AU72" s="94"/>
      <c r="AW72" s="108"/>
      <c r="AX72" s="101"/>
      <c r="AY72" s="94"/>
      <c r="BA72" s="108"/>
      <c r="BB72" s="101"/>
      <c r="BC72" s="94"/>
      <c r="BE72" s="108"/>
      <c r="BF72" s="101"/>
      <c r="BG72" s="94"/>
      <c r="BI72" s="108"/>
      <c r="BJ72" s="101"/>
      <c r="BK72" s="94"/>
      <c r="BL72" s="92"/>
      <c r="BM72" s="108"/>
      <c r="BN72" s="101"/>
      <c r="BO72" s="94"/>
      <c r="BQ72" s="108"/>
      <c r="BR72" s="101"/>
      <c r="BS72" s="94"/>
      <c r="BU72" s="108"/>
      <c r="BV72" s="101"/>
      <c r="BW72" s="94"/>
      <c r="BY72" s="108"/>
      <c r="BZ72" s="101"/>
      <c r="CA72" s="94"/>
      <c r="CC72" s="108"/>
      <c r="CD72" s="101"/>
      <c r="CE72" s="94"/>
      <c r="CG72" s="108"/>
      <c r="CH72" s="101"/>
      <c r="CI72" s="94"/>
    </row>
    <row r="73" spans="1:87" x14ac:dyDescent="0.2">
      <c r="B73" s="94"/>
      <c r="C73" s="36" t="s">
        <v>89</v>
      </c>
      <c r="E73" s="108"/>
      <c r="F73" s="101"/>
      <c r="G73" s="94"/>
      <c r="I73" s="108"/>
      <c r="J73" s="101"/>
      <c r="K73" s="94"/>
      <c r="M73" s="108"/>
      <c r="N73" s="101"/>
      <c r="O73" s="94"/>
      <c r="Q73" s="108"/>
      <c r="R73" s="101"/>
      <c r="S73" s="94"/>
      <c r="U73" s="108"/>
      <c r="V73" s="101"/>
      <c r="W73" s="94"/>
      <c r="Y73" s="108"/>
      <c r="Z73" s="101"/>
      <c r="AA73" s="94"/>
      <c r="AC73" s="108"/>
      <c r="AD73" s="101"/>
      <c r="AE73" s="94"/>
      <c r="AG73" s="108"/>
      <c r="AH73" s="101"/>
      <c r="AI73" s="94"/>
      <c r="AK73" s="108"/>
      <c r="AL73" s="101"/>
      <c r="AM73" s="94"/>
      <c r="AO73" s="108"/>
      <c r="AP73" s="101"/>
      <c r="AQ73" s="94"/>
      <c r="AS73" s="108"/>
      <c r="AT73" s="101"/>
      <c r="AU73" s="94"/>
      <c r="AW73" s="108"/>
      <c r="AX73" s="101"/>
      <c r="AY73" s="94"/>
      <c r="BA73" s="108"/>
      <c r="BB73" s="101"/>
      <c r="BC73" s="94"/>
      <c r="BE73" s="108"/>
      <c r="BF73" s="101"/>
      <c r="BG73" s="94"/>
      <c r="BI73" s="108"/>
      <c r="BJ73" s="101"/>
      <c r="BK73" s="94"/>
      <c r="BL73" s="92"/>
      <c r="BM73" s="108"/>
      <c r="BN73" s="101"/>
      <c r="BO73" s="94"/>
      <c r="BQ73" s="108"/>
      <c r="BR73" s="101"/>
      <c r="BS73" s="94"/>
      <c r="BU73" s="108"/>
      <c r="BV73" s="101"/>
      <c r="BW73" s="94"/>
      <c r="BY73" s="108"/>
      <c r="BZ73" s="101"/>
      <c r="CA73" s="94"/>
      <c r="CC73" s="108"/>
      <c r="CD73" s="101"/>
      <c r="CE73" s="94"/>
      <c r="CG73" s="108"/>
      <c r="CH73" s="101"/>
      <c r="CI73" s="94"/>
    </row>
    <row r="74" spans="1:87" x14ac:dyDescent="0.2">
      <c r="B74" s="94">
        <v>1110</v>
      </c>
      <c r="C74" s="148"/>
      <c r="D74" s="96" t="s">
        <v>90</v>
      </c>
      <c r="E74" s="179">
        <v>2660128947.4527998</v>
      </c>
      <c r="F74" s="173">
        <v>3000039804.3907995</v>
      </c>
      <c r="G74" s="234">
        <v>2429977120.4571996</v>
      </c>
      <c r="H74" s="178"/>
      <c r="I74" s="179">
        <v>17732523.329999998</v>
      </c>
      <c r="J74" s="173">
        <v>12060463.91</v>
      </c>
      <c r="K74" s="234">
        <v>20317468.5</v>
      </c>
      <c r="L74" s="178"/>
      <c r="M74" s="179">
        <v>31770007</v>
      </c>
      <c r="N74" s="173">
        <v>27043339.039999999</v>
      </c>
      <c r="O74" s="234">
        <v>25524100.82</v>
      </c>
      <c r="P74" s="178"/>
      <c r="Q74" s="179">
        <v>1810094729.96</v>
      </c>
      <c r="R74" s="173">
        <v>2167392889.8499999</v>
      </c>
      <c r="S74" s="234">
        <v>1913775264.3900001</v>
      </c>
      <c r="T74" s="178"/>
      <c r="U74" s="179">
        <v>16129465.369999999</v>
      </c>
      <c r="V74" s="173">
        <v>13830563.800000001</v>
      </c>
      <c r="W74" s="234">
        <v>9878611.4800000004</v>
      </c>
      <c r="X74" s="178"/>
      <c r="Y74" s="179">
        <v>6184312.9100000001</v>
      </c>
      <c r="Z74" s="173">
        <v>8041707.7400000002</v>
      </c>
      <c r="AA74" s="234">
        <v>3282891.69</v>
      </c>
      <c r="AB74" s="178"/>
      <c r="AC74" s="179">
        <v>367378.38</v>
      </c>
      <c r="AD74" s="173">
        <v>385352.17</v>
      </c>
      <c r="AE74" s="234">
        <v>385352.17</v>
      </c>
      <c r="AF74" s="178"/>
      <c r="AG74" s="179">
        <v>13557802.08</v>
      </c>
      <c r="AH74" s="173">
        <v>33154076.27</v>
      </c>
      <c r="AI74" s="234">
        <v>16872470.460000001</v>
      </c>
      <c r="AJ74" s="178"/>
      <c r="AK74" s="179">
        <v>18611491.879999999</v>
      </c>
      <c r="AL74" s="173">
        <v>16065704.75</v>
      </c>
      <c r="AM74" s="234">
        <v>16025666.01</v>
      </c>
      <c r="AN74" s="178"/>
      <c r="AO74" s="179">
        <v>3386144.46</v>
      </c>
      <c r="AP74" s="173">
        <v>3246326</v>
      </c>
      <c r="AQ74" s="234">
        <v>2803303.89</v>
      </c>
      <c r="AR74" s="178"/>
      <c r="AS74" s="179">
        <v>89426780.659999996</v>
      </c>
      <c r="AT74" s="173">
        <v>162313778.97999999</v>
      </c>
      <c r="AU74" s="234">
        <v>27803954.07</v>
      </c>
      <c r="AV74" s="178"/>
      <c r="AW74" s="179">
        <v>29845307.859999999</v>
      </c>
      <c r="AX74" s="173">
        <v>30422042.449999999</v>
      </c>
      <c r="AY74" s="234">
        <v>18093839.760000002</v>
      </c>
      <c r="AZ74" s="178"/>
      <c r="BA74" s="179">
        <v>23574133.23</v>
      </c>
      <c r="BB74" s="173">
        <v>20597220.539999999</v>
      </c>
      <c r="BC74" s="234">
        <v>17492964.690000001</v>
      </c>
      <c r="BD74" s="178"/>
      <c r="BE74" s="179">
        <v>223725133.41999999</v>
      </c>
      <c r="BF74" s="173">
        <v>230025708.03999999</v>
      </c>
      <c r="BG74" s="234">
        <v>188440189.63999999</v>
      </c>
      <c r="BH74" s="178"/>
      <c r="BI74" s="179">
        <v>8532804.0800000001</v>
      </c>
      <c r="BJ74" s="173">
        <v>7388350.25</v>
      </c>
      <c r="BK74" s="234">
        <v>4708709.0199999996</v>
      </c>
      <c r="BL74" s="178"/>
      <c r="BM74" s="179">
        <v>0</v>
      </c>
      <c r="BN74" s="173">
        <v>0</v>
      </c>
      <c r="BO74" s="234">
        <v>257904.49</v>
      </c>
      <c r="BP74" s="178"/>
      <c r="BQ74" s="179">
        <v>275543099.26999998</v>
      </c>
      <c r="BR74" s="173">
        <v>183953657.74000001</v>
      </c>
      <c r="BS74" s="234">
        <v>101542445.73999999</v>
      </c>
      <c r="BT74" s="178"/>
      <c r="BU74" s="179">
        <v>73428435.702800021</v>
      </c>
      <c r="BV74" s="173">
        <v>63623964.060800001</v>
      </c>
      <c r="BW74" s="234">
        <v>41878788.967200004</v>
      </c>
      <c r="BX74" s="178"/>
      <c r="BY74" s="179">
        <v>12154704.189999999</v>
      </c>
      <c r="BZ74" s="173">
        <v>15463530.49</v>
      </c>
      <c r="CA74" s="234">
        <v>13742800.189999999</v>
      </c>
      <c r="CB74" s="178"/>
      <c r="CC74" s="179">
        <v>6064693.6699999999</v>
      </c>
      <c r="CD74" s="173">
        <v>5031128.3099999996</v>
      </c>
      <c r="CE74" s="234">
        <v>7150394.4800000004</v>
      </c>
      <c r="CF74" s="178"/>
      <c r="CG74" s="179">
        <v>0</v>
      </c>
      <c r="CH74" s="173">
        <v>0</v>
      </c>
      <c r="CI74" s="234">
        <v>0</v>
      </c>
    </row>
    <row r="75" spans="1:87" x14ac:dyDescent="0.2">
      <c r="B75" s="94">
        <v>1120</v>
      </c>
      <c r="C75" s="148"/>
      <c r="D75" s="96" t="s">
        <v>91</v>
      </c>
      <c r="E75" s="179">
        <v>1321375752.2112</v>
      </c>
      <c r="F75" s="173">
        <v>1314365903.5811996</v>
      </c>
      <c r="G75" s="234">
        <v>1292278083.2548001</v>
      </c>
      <c r="H75" s="178"/>
      <c r="I75" s="179">
        <v>26414.400000000001</v>
      </c>
      <c r="J75" s="173">
        <v>36741.89</v>
      </c>
      <c r="K75" s="234">
        <v>621650.5</v>
      </c>
      <c r="L75" s="178"/>
      <c r="M75" s="179">
        <v>164183.98000000001</v>
      </c>
      <c r="N75" s="173">
        <v>47620.33</v>
      </c>
      <c r="O75" s="234">
        <v>1445255.14</v>
      </c>
      <c r="P75" s="178"/>
      <c r="Q75" s="179">
        <v>1273364682.4100001</v>
      </c>
      <c r="R75" s="173">
        <v>1275195080.8499999</v>
      </c>
      <c r="S75" s="234">
        <v>1249898344.0699999</v>
      </c>
      <c r="T75" s="178"/>
      <c r="U75" s="179">
        <v>7141.84</v>
      </c>
      <c r="V75" s="173">
        <v>0</v>
      </c>
      <c r="W75" s="234">
        <v>-0.28000000000000003</v>
      </c>
      <c r="X75" s="178"/>
      <c r="Y75" s="179">
        <v>1833315.55</v>
      </c>
      <c r="Z75" s="173">
        <v>1820333.02</v>
      </c>
      <c r="AA75" s="234">
        <v>175379.99</v>
      </c>
      <c r="AB75" s="178"/>
      <c r="AC75" s="179">
        <v>1327048.79</v>
      </c>
      <c r="AD75" s="173">
        <v>100</v>
      </c>
      <c r="AE75" s="234">
        <v>100</v>
      </c>
      <c r="AF75" s="178"/>
      <c r="AG75" s="179">
        <v>2319266.04</v>
      </c>
      <c r="AH75" s="173">
        <v>1769759.07</v>
      </c>
      <c r="AI75" s="234">
        <v>1828307.82</v>
      </c>
      <c r="AJ75" s="178"/>
      <c r="AK75" s="179">
        <v>2151404.63</v>
      </c>
      <c r="AL75" s="173">
        <v>2794139.14</v>
      </c>
      <c r="AM75" s="234">
        <v>3972011.66</v>
      </c>
      <c r="AN75" s="178"/>
      <c r="AO75" s="179">
        <v>692687.69</v>
      </c>
      <c r="AP75" s="173">
        <v>39563</v>
      </c>
      <c r="AQ75" s="234">
        <v>98563</v>
      </c>
      <c r="AR75" s="178"/>
      <c r="AS75" s="179">
        <v>5880837.2300000004</v>
      </c>
      <c r="AT75" s="173">
        <v>2333720.0699999998</v>
      </c>
      <c r="AU75" s="234">
        <v>1819734.8</v>
      </c>
      <c r="AV75" s="178"/>
      <c r="AW75" s="179">
        <v>10000</v>
      </c>
      <c r="AX75" s="173">
        <v>10000</v>
      </c>
      <c r="AY75" s="234">
        <v>24058.32</v>
      </c>
      <c r="AZ75" s="178"/>
      <c r="BA75" s="179">
        <v>2649.03</v>
      </c>
      <c r="BB75" s="173">
        <v>58500</v>
      </c>
      <c r="BC75" s="234">
        <v>218270</v>
      </c>
      <c r="BD75" s="178"/>
      <c r="BE75" s="179">
        <v>17270989.07</v>
      </c>
      <c r="BF75" s="173">
        <v>17949237.609999999</v>
      </c>
      <c r="BG75" s="234">
        <v>23477724.079999998</v>
      </c>
      <c r="BH75" s="178"/>
      <c r="BI75" s="179">
        <v>410781.18</v>
      </c>
      <c r="BJ75" s="173">
        <v>313045.77</v>
      </c>
      <c r="BK75" s="234">
        <v>242881.63</v>
      </c>
      <c r="BL75" s="178"/>
      <c r="BM75" s="179">
        <v>0</v>
      </c>
      <c r="BN75" s="173">
        <v>0</v>
      </c>
      <c r="BO75" s="234">
        <v>0</v>
      </c>
      <c r="BP75" s="178"/>
      <c r="BQ75" s="179">
        <v>11195725.02</v>
      </c>
      <c r="BR75" s="173">
        <v>4499586.0999999996</v>
      </c>
      <c r="BS75" s="234">
        <v>4052654.41</v>
      </c>
      <c r="BT75" s="178"/>
      <c r="BU75" s="179">
        <v>587359.15119999996</v>
      </c>
      <c r="BV75" s="173">
        <v>239207.8412</v>
      </c>
      <c r="BW75" s="234">
        <v>208005.08480000001</v>
      </c>
      <c r="BX75" s="178"/>
      <c r="BY75" s="179">
        <v>3042020.76</v>
      </c>
      <c r="BZ75" s="173">
        <v>7251281.5899999999</v>
      </c>
      <c r="CA75" s="234">
        <v>4194339.83</v>
      </c>
      <c r="CB75" s="178"/>
      <c r="CC75" s="179">
        <v>19252.59</v>
      </c>
      <c r="CD75" s="173">
        <v>7987.3</v>
      </c>
      <c r="CE75" s="234">
        <v>803.2</v>
      </c>
      <c r="CF75" s="178"/>
      <c r="CG75" s="179">
        <v>1069992.8500000001</v>
      </c>
      <c r="CH75" s="173">
        <v>0</v>
      </c>
      <c r="CI75" s="234">
        <v>0</v>
      </c>
    </row>
    <row r="76" spans="1:87" x14ac:dyDescent="0.2">
      <c r="B76" s="94">
        <v>1130</v>
      </c>
      <c r="C76" s="148"/>
      <c r="D76" s="96" t="s">
        <v>92</v>
      </c>
      <c r="E76" s="179">
        <v>368177740.01999998</v>
      </c>
      <c r="F76" s="173">
        <v>244996916.57000002</v>
      </c>
      <c r="G76" s="234">
        <v>232951835.56</v>
      </c>
      <c r="H76" s="178"/>
      <c r="I76" s="179">
        <v>0</v>
      </c>
      <c r="J76" s="173">
        <v>0</v>
      </c>
      <c r="K76" s="234">
        <v>0</v>
      </c>
      <c r="L76" s="178"/>
      <c r="M76" s="179">
        <v>0</v>
      </c>
      <c r="N76" s="173">
        <v>0</v>
      </c>
      <c r="O76" s="234">
        <v>0</v>
      </c>
      <c r="P76" s="178"/>
      <c r="Q76" s="179">
        <v>135793375</v>
      </c>
      <c r="R76" s="173">
        <v>104896093.62</v>
      </c>
      <c r="S76" s="234">
        <v>201567936.44999999</v>
      </c>
      <c r="T76" s="178"/>
      <c r="U76" s="179">
        <v>0</v>
      </c>
      <c r="V76" s="173">
        <v>21272.240000000002</v>
      </c>
      <c r="W76" s="234">
        <v>1759.94</v>
      </c>
      <c r="X76" s="178"/>
      <c r="Y76" s="179">
        <v>0</v>
      </c>
      <c r="Z76" s="173">
        <v>0</v>
      </c>
      <c r="AA76" s="234">
        <v>0</v>
      </c>
      <c r="AB76" s="178"/>
      <c r="AC76" s="179">
        <v>0</v>
      </c>
      <c r="AD76" s="173">
        <v>0</v>
      </c>
      <c r="AE76" s="234">
        <v>0</v>
      </c>
      <c r="AF76" s="178"/>
      <c r="AG76" s="179">
        <v>1322176.31</v>
      </c>
      <c r="AH76" s="173">
        <v>31869438.66</v>
      </c>
      <c r="AI76" s="234">
        <v>1139954.68</v>
      </c>
      <c r="AJ76" s="178"/>
      <c r="AK76" s="179">
        <v>560681.86</v>
      </c>
      <c r="AL76" s="173">
        <v>561952.86</v>
      </c>
      <c r="AM76" s="234">
        <v>557688.73</v>
      </c>
      <c r="AN76" s="178"/>
      <c r="AO76" s="179">
        <v>0</v>
      </c>
      <c r="AP76" s="173">
        <v>0</v>
      </c>
      <c r="AQ76" s="234">
        <v>0</v>
      </c>
      <c r="AR76" s="178"/>
      <c r="AS76" s="179">
        <v>223599570.47</v>
      </c>
      <c r="AT76" s="173">
        <v>95237594.540000007</v>
      </c>
      <c r="AU76" s="234">
        <v>21647365.039999999</v>
      </c>
      <c r="AV76" s="178"/>
      <c r="AW76" s="179">
        <v>0</v>
      </c>
      <c r="AX76" s="173">
        <v>0</v>
      </c>
      <c r="AY76" s="234">
        <v>0</v>
      </c>
      <c r="AZ76" s="178"/>
      <c r="BA76" s="179">
        <v>0</v>
      </c>
      <c r="BB76" s="173">
        <v>0</v>
      </c>
      <c r="BC76" s="234">
        <v>-17239.349999999999</v>
      </c>
      <c r="BD76" s="178"/>
      <c r="BE76" s="179">
        <v>5461105.54</v>
      </c>
      <c r="BF76" s="173">
        <v>9400298.4100000001</v>
      </c>
      <c r="BG76" s="234">
        <v>5904875.46</v>
      </c>
      <c r="BH76" s="178"/>
      <c r="BI76" s="179">
        <v>367752.15</v>
      </c>
      <c r="BJ76" s="173">
        <v>1324424.97</v>
      </c>
      <c r="BK76" s="234">
        <v>706062.21</v>
      </c>
      <c r="BL76" s="178"/>
      <c r="BM76" s="179">
        <v>0</v>
      </c>
      <c r="BN76" s="173">
        <v>0</v>
      </c>
      <c r="BO76" s="234">
        <v>0</v>
      </c>
      <c r="BP76" s="178"/>
      <c r="BQ76" s="179">
        <v>1073078.69</v>
      </c>
      <c r="BR76" s="173">
        <v>1638049.27</v>
      </c>
      <c r="BS76" s="234">
        <v>1443432.4</v>
      </c>
      <c r="BT76" s="178"/>
      <c r="BU76" s="179">
        <v>0</v>
      </c>
      <c r="BV76" s="173">
        <v>0</v>
      </c>
      <c r="BW76" s="234">
        <v>0</v>
      </c>
      <c r="BX76" s="178"/>
      <c r="BY76" s="179">
        <v>0</v>
      </c>
      <c r="BZ76" s="173">
        <v>0</v>
      </c>
      <c r="CA76" s="234">
        <v>0</v>
      </c>
      <c r="CB76" s="178"/>
      <c r="CC76" s="179">
        <v>0</v>
      </c>
      <c r="CD76" s="173">
        <v>47792</v>
      </c>
      <c r="CE76" s="234">
        <v>0</v>
      </c>
      <c r="CF76" s="178"/>
      <c r="CG76" s="179">
        <v>0</v>
      </c>
      <c r="CH76" s="173">
        <v>0</v>
      </c>
      <c r="CI76" s="234">
        <v>0</v>
      </c>
    </row>
    <row r="77" spans="1:87" x14ac:dyDescent="0.2">
      <c r="B77" s="94">
        <v>1140</v>
      </c>
      <c r="C77" s="148"/>
      <c r="D77" s="96" t="s">
        <v>93</v>
      </c>
      <c r="E77" s="179">
        <v>250023155.14000002</v>
      </c>
      <c r="F77" s="173">
        <v>229637306.34</v>
      </c>
      <c r="G77" s="234">
        <v>227641604.97999999</v>
      </c>
      <c r="H77" s="178"/>
      <c r="I77" s="179">
        <v>0</v>
      </c>
      <c r="J77" s="173">
        <v>0</v>
      </c>
      <c r="K77" s="234">
        <v>0</v>
      </c>
      <c r="L77" s="178"/>
      <c r="M77" s="179">
        <v>0</v>
      </c>
      <c r="N77" s="173">
        <v>0</v>
      </c>
      <c r="O77" s="234">
        <v>0</v>
      </c>
      <c r="P77" s="178"/>
      <c r="Q77" s="179">
        <v>0</v>
      </c>
      <c r="R77" s="173">
        <v>0</v>
      </c>
      <c r="S77" s="234">
        <v>0</v>
      </c>
      <c r="T77" s="178"/>
      <c r="U77" s="179">
        <v>0</v>
      </c>
      <c r="V77" s="173">
        <v>0</v>
      </c>
      <c r="W77" s="234">
        <v>0</v>
      </c>
      <c r="X77" s="178"/>
      <c r="Y77" s="179">
        <v>983578.53</v>
      </c>
      <c r="Z77" s="173">
        <v>1153187.78</v>
      </c>
      <c r="AA77" s="234">
        <v>813272.93</v>
      </c>
      <c r="AB77" s="178"/>
      <c r="AC77" s="179">
        <v>0</v>
      </c>
      <c r="AD77" s="173">
        <v>0</v>
      </c>
      <c r="AE77" s="234">
        <v>0</v>
      </c>
      <c r="AF77" s="178"/>
      <c r="AG77" s="179">
        <v>0</v>
      </c>
      <c r="AH77" s="173">
        <v>0</v>
      </c>
      <c r="AI77" s="234">
        <v>0</v>
      </c>
      <c r="AJ77" s="178"/>
      <c r="AK77" s="179">
        <v>0</v>
      </c>
      <c r="AL77" s="173">
        <v>0</v>
      </c>
      <c r="AM77" s="234">
        <v>0</v>
      </c>
      <c r="AN77" s="178"/>
      <c r="AO77" s="179">
        <v>314397</v>
      </c>
      <c r="AP77" s="173">
        <v>314397</v>
      </c>
      <c r="AQ77" s="234">
        <v>314397</v>
      </c>
      <c r="AR77" s="178"/>
      <c r="AS77" s="179">
        <v>0</v>
      </c>
      <c r="AT77" s="173">
        <v>0</v>
      </c>
      <c r="AU77" s="234">
        <v>0</v>
      </c>
      <c r="AV77" s="178"/>
      <c r="AW77" s="179">
        <v>0</v>
      </c>
      <c r="AX77" s="173">
        <v>0</v>
      </c>
      <c r="AY77" s="234">
        <v>0</v>
      </c>
      <c r="AZ77" s="178"/>
      <c r="BA77" s="179">
        <v>0</v>
      </c>
      <c r="BB77" s="173">
        <v>0</v>
      </c>
      <c r="BC77" s="234">
        <v>41531.550000000003</v>
      </c>
      <c r="BD77" s="178"/>
      <c r="BE77" s="179">
        <v>248725179.61000001</v>
      </c>
      <c r="BF77" s="173">
        <v>228169721.56</v>
      </c>
      <c r="BG77" s="234">
        <v>226472403.5</v>
      </c>
      <c r="BH77" s="178"/>
      <c r="BI77" s="179">
        <v>0</v>
      </c>
      <c r="BJ77" s="173">
        <v>0</v>
      </c>
      <c r="BK77" s="234">
        <v>0</v>
      </c>
      <c r="BL77" s="178"/>
      <c r="BM77" s="179">
        <v>0</v>
      </c>
      <c r="BN77" s="173">
        <v>0</v>
      </c>
      <c r="BO77" s="234">
        <v>0</v>
      </c>
      <c r="BP77" s="178"/>
      <c r="BQ77" s="179">
        <v>0</v>
      </c>
      <c r="BR77" s="173">
        <v>0</v>
      </c>
      <c r="BS77" s="234">
        <v>0</v>
      </c>
      <c r="BT77" s="178"/>
      <c r="BU77" s="179">
        <v>0</v>
      </c>
      <c r="BV77" s="173">
        <v>0</v>
      </c>
      <c r="BW77" s="234">
        <v>0</v>
      </c>
      <c r="BX77" s="178"/>
      <c r="BY77" s="179">
        <v>0</v>
      </c>
      <c r="BZ77" s="173">
        <v>0</v>
      </c>
      <c r="CA77" s="234">
        <v>0</v>
      </c>
      <c r="CB77" s="178"/>
      <c r="CC77" s="179">
        <v>0</v>
      </c>
      <c r="CD77" s="173">
        <v>0</v>
      </c>
      <c r="CE77" s="234">
        <v>0</v>
      </c>
      <c r="CF77" s="178"/>
      <c r="CG77" s="179">
        <v>0</v>
      </c>
      <c r="CH77" s="173">
        <v>0</v>
      </c>
      <c r="CI77" s="234">
        <v>0</v>
      </c>
    </row>
    <row r="78" spans="1:87" x14ac:dyDescent="0.2">
      <c r="B78" s="94">
        <v>1150</v>
      </c>
      <c r="C78" s="148"/>
      <c r="D78" s="96" t="s">
        <v>94</v>
      </c>
      <c r="E78" s="179">
        <v>43413273.63000001</v>
      </c>
      <c r="F78" s="173">
        <v>57215935.810000002</v>
      </c>
      <c r="G78" s="234">
        <v>41963038.899999999</v>
      </c>
      <c r="H78" s="178"/>
      <c r="I78" s="179">
        <v>34626.01</v>
      </c>
      <c r="J78" s="173">
        <v>27485.01</v>
      </c>
      <c r="K78" s="234">
        <v>29049.01</v>
      </c>
      <c r="L78" s="178"/>
      <c r="M78" s="179">
        <v>294636.94</v>
      </c>
      <c r="N78" s="173">
        <v>312394.49</v>
      </c>
      <c r="O78" s="234">
        <v>189086</v>
      </c>
      <c r="P78" s="178"/>
      <c r="Q78" s="179">
        <v>41281567.590000004</v>
      </c>
      <c r="R78" s="173">
        <v>55213799.759999998</v>
      </c>
      <c r="S78" s="234">
        <v>39108488.57</v>
      </c>
      <c r="T78" s="178"/>
      <c r="U78" s="179">
        <v>0</v>
      </c>
      <c r="V78" s="173">
        <v>0</v>
      </c>
      <c r="W78" s="234">
        <v>0</v>
      </c>
      <c r="X78" s="178"/>
      <c r="Y78" s="179">
        <v>892832.1</v>
      </c>
      <c r="Z78" s="173">
        <v>752645.56</v>
      </c>
      <c r="AA78" s="234">
        <v>1726804.33</v>
      </c>
      <c r="AB78" s="178"/>
      <c r="AC78" s="179">
        <v>0</v>
      </c>
      <c r="AD78" s="173">
        <v>0</v>
      </c>
      <c r="AE78" s="234">
        <v>0</v>
      </c>
      <c r="AF78" s="178"/>
      <c r="AG78" s="179">
        <v>0</v>
      </c>
      <c r="AH78" s="173">
        <v>0</v>
      </c>
      <c r="AI78" s="234">
        <v>0</v>
      </c>
      <c r="AJ78" s="178"/>
      <c r="AK78" s="179">
        <v>0</v>
      </c>
      <c r="AL78" s="173">
        <v>0</v>
      </c>
      <c r="AM78" s="234">
        <v>0</v>
      </c>
      <c r="AN78" s="178"/>
      <c r="AO78" s="179">
        <v>0</v>
      </c>
      <c r="AP78" s="173">
        <v>0</v>
      </c>
      <c r="AQ78" s="234">
        <v>0</v>
      </c>
      <c r="AR78" s="178"/>
      <c r="AS78" s="179">
        <v>0</v>
      </c>
      <c r="AT78" s="173">
        <v>0</v>
      </c>
      <c r="AU78" s="234">
        <v>0</v>
      </c>
      <c r="AV78" s="178"/>
      <c r="AW78" s="179">
        <v>0</v>
      </c>
      <c r="AX78" s="173">
        <v>0</v>
      </c>
      <c r="AY78" s="234">
        <v>0</v>
      </c>
      <c r="AZ78" s="178"/>
      <c r="BA78" s="179">
        <v>0</v>
      </c>
      <c r="BB78" s="173">
        <v>0</v>
      </c>
      <c r="BC78" s="234">
        <v>0</v>
      </c>
      <c r="BD78" s="178"/>
      <c r="BE78" s="179">
        <v>0</v>
      </c>
      <c r="BF78" s="173">
        <v>0</v>
      </c>
      <c r="BG78" s="234">
        <v>0</v>
      </c>
      <c r="BH78" s="178"/>
      <c r="BI78" s="179">
        <v>0</v>
      </c>
      <c r="BJ78" s="173">
        <v>0</v>
      </c>
      <c r="BK78" s="234">
        <v>0</v>
      </c>
      <c r="BL78" s="178"/>
      <c r="BM78" s="179">
        <v>0</v>
      </c>
      <c r="BN78" s="173">
        <v>0</v>
      </c>
      <c r="BO78" s="234">
        <v>0</v>
      </c>
      <c r="BP78" s="178"/>
      <c r="BQ78" s="179">
        <v>0</v>
      </c>
      <c r="BR78" s="173">
        <v>0</v>
      </c>
      <c r="BS78" s="234">
        <v>0</v>
      </c>
      <c r="BT78" s="178"/>
      <c r="BU78" s="179">
        <v>0</v>
      </c>
      <c r="BV78" s="173">
        <v>0</v>
      </c>
      <c r="BW78" s="234">
        <v>0</v>
      </c>
      <c r="BX78" s="178"/>
      <c r="BY78" s="179">
        <v>909610.99</v>
      </c>
      <c r="BZ78" s="173">
        <v>909610.99</v>
      </c>
      <c r="CA78" s="234">
        <v>909610.99</v>
      </c>
      <c r="CB78" s="178"/>
      <c r="CC78" s="179">
        <v>0</v>
      </c>
      <c r="CD78" s="173">
        <v>0</v>
      </c>
      <c r="CE78" s="234">
        <v>0</v>
      </c>
      <c r="CF78" s="178"/>
      <c r="CG78" s="179">
        <v>0</v>
      </c>
      <c r="CH78" s="173">
        <v>0</v>
      </c>
      <c r="CI78" s="234">
        <v>0</v>
      </c>
    </row>
    <row r="79" spans="1:87" x14ac:dyDescent="0.2">
      <c r="B79" s="94">
        <v>1160</v>
      </c>
      <c r="C79" s="148"/>
      <c r="D79" s="96" t="s">
        <v>95</v>
      </c>
      <c r="E79" s="179">
        <v>-463307936.52999997</v>
      </c>
      <c r="F79" s="173">
        <v>-458271285.25999999</v>
      </c>
      <c r="G79" s="234">
        <v>-450105941.75999999</v>
      </c>
      <c r="H79" s="178"/>
      <c r="I79" s="179">
        <v>0</v>
      </c>
      <c r="J79" s="173">
        <v>0</v>
      </c>
      <c r="K79" s="234">
        <v>0</v>
      </c>
      <c r="L79" s="178"/>
      <c r="M79" s="179">
        <v>0</v>
      </c>
      <c r="N79" s="173">
        <v>0</v>
      </c>
      <c r="O79" s="234">
        <v>0</v>
      </c>
      <c r="P79" s="178"/>
      <c r="Q79" s="179">
        <v>-461657847.81999999</v>
      </c>
      <c r="R79" s="173">
        <v>-456621196.55000001</v>
      </c>
      <c r="S79" s="234">
        <v>-448455853.05000001</v>
      </c>
      <c r="T79" s="178"/>
      <c r="U79" s="179">
        <v>0</v>
      </c>
      <c r="V79" s="173">
        <v>0</v>
      </c>
      <c r="W79" s="234">
        <v>0</v>
      </c>
      <c r="X79" s="178"/>
      <c r="Y79" s="179">
        <v>0</v>
      </c>
      <c r="Z79" s="173">
        <v>0</v>
      </c>
      <c r="AA79" s="234">
        <v>0</v>
      </c>
      <c r="AB79" s="178"/>
      <c r="AC79" s="179">
        <v>0</v>
      </c>
      <c r="AD79" s="173">
        <v>0</v>
      </c>
      <c r="AE79" s="234">
        <v>0</v>
      </c>
      <c r="AF79" s="178"/>
      <c r="AG79" s="179">
        <v>0</v>
      </c>
      <c r="AH79" s="173">
        <v>0</v>
      </c>
      <c r="AI79" s="234">
        <v>0</v>
      </c>
      <c r="AJ79" s="178"/>
      <c r="AK79" s="179">
        <v>0</v>
      </c>
      <c r="AL79" s="173">
        <v>0</v>
      </c>
      <c r="AM79" s="234">
        <v>0</v>
      </c>
      <c r="AN79" s="178"/>
      <c r="AO79" s="179">
        <v>0</v>
      </c>
      <c r="AP79" s="173">
        <v>0</v>
      </c>
      <c r="AQ79" s="234">
        <v>0</v>
      </c>
      <c r="AR79" s="178"/>
      <c r="AS79" s="179">
        <v>0</v>
      </c>
      <c r="AT79" s="173">
        <v>0</v>
      </c>
      <c r="AU79" s="234">
        <v>0</v>
      </c>
      <c r="AV79" s="178"/>
      <c r="AW79" s="179">
        <v>0</v>
      </c>
      <c r="AX79" s="173">
        <v>0</v>
      </c>
      <c r="AY79" s="234">
        <v>0</v>
      </c>
      <c r="AZ79" s="178"/>
      <c r="BA79" s="179">
        <v>0</v>
      </c>
      <c r="BB79" s="173">
        <v>0</v>
      </c>
      <c r="BC79" s="234">
        <v>0</v>
      </c>
      <c r="BD79" s="178"/>
      <c r="BE79" s="179">
        <v>-1650088.71</v>
      </c>
      <c r="BF79" s="173">
        <v>-1650088.71</v>
      </c>
      <c r="BG79" s="234">
        <v>-1650088.71</v>
      </c>
      <c r="BH79" s="178"/>
      <c r="BI79" s="179">
        <v>0</v>
      </c>
      <c r="BJ79" s="173">
        <v>0</v>
      </c>
      <c r="BK79" s="234">
        <v>0</v>
      </c>
      <c r="BL79" s="178"/>
      <c r="BM79" s="179">
        <v>0</v>
      </c>
      <c r="BN79" s="173">
        <v>0</v>
      </c>
      <c r="BO79" s="234">
        <v>0</v>
      </c>
      <c r="BP79" s="178"/>
      <c r="BQ79" s="179">
        <v>0</v>
      </c>
      <c r="BR79" s="173">
        <v>0</v>
      </c>
      <c r="BS79" s="234">
        <v>0</v>
      </c>
      <c r="BT79" s="178"/>
      <c r="BU79" s="179">
        <v>0</v>
      </c>
      <c r="BV79" s="173">
        <v>0</v>
      </c>
      <c r="BW79" s="234">
        <v>0</v>
      </c>
      <c r="BX79" s="178"/>
      <c r="BY79" s="179">
        <v>0</v>
      </c>
      <c r="BZ79" s="173">
        <v>0</v>
      </c>
      <c r="CA79" s="234">
        <v>0</v>
      </c>
      <c r="CB79" s="178"/>
      <c r="CC79" s="179">
        <v>0</v>
      </c>
      <c r="CD79" s="173">
        <v>0</v>
      </c>
      <c r="CE79" s="234">
        <v>0</v>
      </c>
      <c r="CF79" s="178"/>
      <c r="CG79" s="179">
        <v>0</v>
      </c>
      <c r="CH79" s="173">
        <v>0</v>
      </c>
      <c r="CI79" s="234">
        <v>0</v>
      </c>
    </row>
    <row r="80" spans="1:87" x14ac:dyDescent="0.2">
      <c r="B80" s="94">
        <v>1190</v>
      </c>
      <c r="C80" s="148"/>
      <c r="D80" s="96" t="s">
        <v>96</v>
      </c>
      <c r="E80" s="179">
        <v>12423326.390000001</v>
      </c>
      <c r="F80" s="173">
        <v>11583574.390000001</v>
      </c>
      <c r="G80" s="234">
        <v>11423944.949999999</v>
      </c>
      <c r="H80" s="178"/>
      <c r="I80" s="179">
        <v>0</v>
      </c>
      <c r="J80" s="173">
        <v>0</v>
      </c>
      <c r="K80" s="234">
        <v>0</v>
      </c>
      <c r="L80" s="178"/>
      <c r="M80" s="179">
        <v>0</v>
      </c>
      <c r="N80" s="173">
        <v>0</v>
      </c>
      <c r="O80" s="234">
        <v>0</v>
      </c>
      <c r="P80" s="178"/>
      <c r="Q80" s="179">
        <v>11853368.970000001</v>
      </c>
      <c r="R80" s="173">
        <v>11013616.970000001</v>
      </c>
      <c r="S80" s="234">
        <v>10853987.529999999</v>
      </c>
      <c r="T80" s="178"/>
      <c r="U80" s="179">
        <v>0</v>
      </c>
      <c r="V80" s="173">
        <v>0</v>
      </c>
      <c r="W80" s="234">
        <v>0</v>
      </c>
      <c r="X80" s="178"/>
      <c r="Y80" s="179">
        <v>0</v>
      </c>
      <c r="Z80" s="173">
        <v>0</v>
      </c>
      <c r="AA80" s="234">
        <v>0</v>
      </c>
      <c r="AB80" s="178"/>
      <c r="AC80" s="179">
        <v>0</v>
      </c>
      <c r="AD80" s="173">
        <v>0</v>
      </c>
      <c r="AE80" s="234">
        <v>0</v>
      </c>
      <c r="AF80" s="178"/>
      <c r="AG80" s="179">
        <v>219957.42</v>
      </c>
      <c r="AH80" s="173">
        <v>219957.42</v>
      </c>
      <c r="AI80" s="234">
        <v>219957.42</v>
      </c>
      <c r="AJ80" s="178"/>
      <c r="AK80" s="179">
        <v>0</v>
      </c>
      <c r="AL80" s="173">
        <v>0</v>
      </c>
      <c r="AM80" s="234">
        <v>0</v>
      </c>
      <c r="AN80" s="178"/>
      <c r="AO80" s="179">
        <v>0</v>
      </c>
      <c r="AP80" s="173">
        <v>0</v>
      </c>
      <c r="AQ80" s="234">
        <v>0</v>
      </c>
      <c r="AR80" s="178"/>
      <c r="AS80" s="179">
        <v>0</v>
      </c>
      <c r="AT80" s="173">
        <v>0</v>
      </c>
      <c r="AU80" s="234">
        <v>0</v>
      </c>
      <c r="AV80" s="178"/>
      <c r="AW80" s="179">
        <v>0</v>
      </c>
      <c r="AX80" s="173">
        <v>0</v>
      </c>
      <c r="AY80" s="234">
        <v>0</v>
      </c>
      <c r="AZ80" s="178"/>
      <c r="BA80" s="179">
        <v>0</v>
      </c>
      <c r="BB80" s="173">
        <v>0</v>
      </c>
      <c r="BC80" s="234">
        <v>0</v>
      </c>
      <c r="BD80" s="178"/>
      <c r="BE80" s="179">
        <v>0</v>
      </c>
      <c r="BF80" s="173">
        <v>0</v>
      </c>
      <c r="BG80" s="234">
        <v>0</v>
      </c>
      <c r="BH80" s="178"/>
      <c r="BI80" s="179">
        <v>0</v>
      </c>
      <c r="BJ80" s="173">
        <v>0</v>
      </c>
      <c r="BK80" s="234">
        <v>0</v>
      </c>
      <c r="BL80" s="178"/>
      <c r="BM80" s="179">
        <v>0</v>
      </c>
      <c r="BN80" s="173">
        <v>0</v>
      </c>
      <c r="BO80" s="234">
        <v>0</v>
      </c>
      <c r="BP80" s="178"/>
      <c r="BQ80" s="179">
        <v>0</v>
      </c>
      <c r="BR80" s="173">
        <v>0</v>
      </c>
      <c r="BS80" s="234">
        <v>0</v>
      </c>
      <c r="BT80" s="178"/>
      <c r="BU80" s="179">
        <v>350000</v>
      </c>
      <c r="BV80" s="173">
        <v>350000</v>
      </c>
      <c r="BW80" s="234">
        <v>350000</v>
      </c>
      <c r="BX80" s="178"/>
      <c r="BY80" s="179">
        <v>0</v>
      </c>
      <c r="BZ80" s="173">
        <v>0</v>
      </c>
      <c r="CA80" s="234">
        <v>0</v>
      </c>
      <c r="CB80" s="178"/>
      <c r="CC80" s="179">
        <v>0</v>
      </c>
      <c r="CD80" s="173">
        <v>0</v>
      </c>
      <c r="CE80" s="234">
        <v>0</v>
      </c>
      <c r="CF80" s="178"/>
      <c r="CG80" s="179">
        <v>0</v>
      </c>
      <c r="CH80" s="173">
        <v>0</v>
      </c>
      <c r="CI80" s="234">
        <v>0</v>
      </c>
    </row>
    <row r="81" spans="2:87" x14ac:dyDescent="0.2">
      <c r="B81" s="94"/>
      <c r="C81" s="148"/>
      <c r="D81" s="96"/>
      <c r="E81" s="159"/>
      <c r="F81" s="160"/>
      <c r="G81" s="219"/>
      <c r="H81" s="154"/>
      <c r="I81" s="159"/>
      <c r="J81" s="160"/>
      <c r="K81" s="219"/>
      <c r="L81" s="154"/>
      <c r="M81" s="159"/>
      <c r="N81" s="160"/>
      <c r="O81" s="219"/>
      <c r="P81" s="154"/>
      <c r="Q81" s="159"/>
      <c r="R81" s="160"/>
      <c r="S81" s="219"/>
      <c r="T81" s="154"/>
      <c r="U81" s="159"/>
      <c r="V81" s="160"/>
      <c r="W81" s="219"/>
      <c r="X81" s="154"/>
      <c r="Y81" s="159"/>
      <c r="Z81" s="160"/>
      <c r="AA81" s="219"/>
      <c r="AB81" s="154"/>
      <c r="AC81" s="159"/>
      <c r="AD81" s="160"/>
      <c r="AE81" s="219"/>
      <c r="AF81" s="154"/>
      <c r="AG81" s="159"/>
      <c r="AH81" s="160"/>
      <c r="AI81" s="219"/>
      <c r="AJ81" s="154"/>
      <c r="AK81" s="159"/>
      <c r="AL81" s="160"/>
      <c r="AM81" s="219"/>
      <c r="AN81" s="154"/>
      <c r="AO81" s="159"/>
      <c r="AP81" s="160"/>
      <c r="AQ81" s="219"/>
      <c r="AR81" s="154"/>
      <c r="AS81" s="159"/>
      <c r="AT81" s="160"/>
      <c r="AU81" s="219"/>
      <c r="AV81" s="154"/>
      <c r="AW81" s="159"/>
      <c r="AX81" s="160"/>
      <c r="AY81" s="219"/>
      <c r="AZ81" s="154"/>
      <c r="BA81" s="159"/>
      <c r="BB81" s="160"/>
      <c r="BC81" s="219"/>
      <c r="BD81" s="154"/>
      <c r="BE81" s="159"/>
      <c r="BF81" s="160"/>
      <c r="BG81" s="219"/>
      <c r="BH81" s="154"/>
      <c r="BI81" s="159"/>
      <c r="BJ81" s="160"/>
      <c r="BK81" s="219"/>
      <c r="BL81" s="154"/>
      <c r="BM81" s="159"/>
      <c r="BN81" s="160"/>
      <c r="BO81" s="219"/>
      <c r="BP81" s="154"/>
      <c r="BQ81" s="159"/>
      <c r="BR81" s="160"/>
      <c r="BS81" s="219"/>
      <c r="BT81" s="154"/>
      <c r="BU81" s="159"/>
      <c r="BV81" s="160"/>
      <c r="BW81" s="219"/>
      <c r="BX81" s="154"/>
      <c r="BY81" s="159"/>
      <c r="BZ81" s="160"/>
      <c r="CA81" s="219"/>
      <c r="CB81" s="154"/>
      <c r="CC81" s="159"/>
      <c r="CD81" s="160"/>
      <c r="CE81" s="219"/>
      <c r="CF81" s="154"/>
      <c r="CG81" s="159"/>
      <c r="CH81" s="160"/>
      <c r="CI81" s="219"/>
    </row>
    <row r="82" spans="2:87" x14ac:dyDescent="0.2">
      <c r="B82" s="94">
        <v>1100</v>
      </c>
      <c r="C82" s="148"/>
      <c r="D82" s="97" t="s">
        <v>97</v>
      </c>
      <c r="E82" s="163">
        <f>SUM(E74:E80)</f>
        <v>4192234258.3140006</v>
      </c>
      <c r="F82" s="164">
        <f>SUM(F74:F80)</f>
        <v>4399568155.8219995</v>
      </c>
      <c r="G82" s="220">
        <f>SUM(G74:G80)</f>
        <v>3786129686.342</v>
      </c>
      <c r="H82" s="154"/>
      <c r="I82" s="163">
        <f>SUM(I74:I80)</f>
        <v>17793563.739999998</v>
      </c>
      <c r="J82" s="164">
        <f>SUM(J74:J80)</f>
        <v>12124690.810000001</v>
      </c>
      <c r="K82" s="220">
        <f>SUM(K74:K80)</f>
        <v>20968168.010000002</v>
      </c>
      <c r="L82" s="154"/>
      <c r="M82" s="163">
        <f>SUM(M74:M80)</f>
        <v>32228827.920000002</v>
      </c>
      <c r="N82" s="164">
        <f>SUM(N74:N80)</f>
        <v>27403353.859999996</v>
      </c>
      <c r="O82" s="220">
        <f>SUM(O74:O80)</f>
        <v>27158441.960000001</v>
      </c>
      <c r="P82" s="154"/>
      <c r="Q82" s="163">
        <f>SUM(Q74:Q80)</f>
        <v>2810729876.1099997</v>
      </c>
      <c r="R82" s="164">
        <f>SUM(R74:R80)</f>
        <v>3157090284.4999995</v>
      </c>
      <c r="S82" s="220">
        <f>SUM(S74:S80)</f>
        <v>2966748167.96</v>
      </c>
      <c r="T82" s="154"/>
      <c r="U82" s="163">
        <f>SUM(U74:U80)</f>
        <v>16136607.209999999</v>
      </c>
      <c r="V82" s="164">
        <f>SUM(V74:V80)</f>
        <v>13851836.040000001</v>
      </c>
      <c r="W82" s="220">
        <f>SUM(W74:W80)</f>
        <v>9880371.1400000006</v>
      </c>
      <c r="X82" s="154"/>
      <c r="Y82" s="163">
        <f>SUM(Y74:Y80)</f>
        <v>9894039.0899999999</v>
      </c>
      <c r="Z82" s="164">
        <f>SUM(Z74:Z80)</f>
        <v>11767874.1</v>
      </c>
      <c r="AA82" s="220">
        <f>SUM(AA74:AA80)</f>
        <v>5998348.9399999995</v>
      </c>
      <c r="AB82" s="154"/>
      <c r="AC82" s="163">
        <f>SUM(AC74:AC80)</f>
        <v>1694427.17</v>
      </c>
      <c r="AD82" s="164">
        <f>SUM(AD74:AD80)</f>
        <v>385452.17</v>
      </c>
      <c r="AE82" s="220">
        <f>SUM(AE74:AE80)</f>
        <v>385452.17</v>
      </c>
      <c r="AF82" s="154"/>
      <c r="AG82" s="163">
        <f>SUM(AG74:AG80)</f>
        <v>17419201.850000001</v>
      </c>
      <c r="AH82" s="164">
        <f>SUM(AH74:AH80)</f>
        <v>67013231.420000002</v>
      </c>
      <c r="AI82" s="220">
        <f>SUM(AI74:AI80)</f>
        <v>20060690.380000003</v>
      </c>
      <c r="AJ82" s="154"/>
      <c r="AK82" s="163">
        <f>SUM(AK74:AK80)</f>
        <v>21323578.369999997</v>
      </c>
      <c r="AL82" s="164">
        <f>SUM(AL74:AL80)</f>
        <v>19421796.75</v>
      </c>
      <c r="AM82" s="220">
        <f>SUM(AM74:AM80)</f>
        <v>20555366.400000002</v>
      </c>
      <c r="AN82" s="154"/>
      <c r="AO82" s="163">
        <f>SUM(AO74:AO80)</f>
        <v>4393229.1500000004</v>
      </c>
      <c r="AP82" s="164">
        <f>SUM(AP74:AP80)</f>
        <v>3600286</v>
      </c>
      <c r="AQ82" s="220">
        <f>SUM(AQ74:AQ80)</f>
        <v>3216263.89</v>
      </c>
      <c r="AR82" s="154"/>
      <c r="AS82" s="163">
        <f>SUM(AS74:AS80)</f>
        <v>318907188.36000001</v>
      </c>
      <c r="AT82" s="164">
        <f>SUM(AT74:AT80)</f>
        <v>259885093.58999997</v>
      </c>
      <c r="AU82" s="220">
        <f>SUM(AU74:AU80)</f>
        <v>51271053.909999996</v>
      </c>
      <c r="AV82" s="154"/>
      <c r="AW82" s="163">
        <f>SUM(AW74:AW80)</f>
        <v>29855307.859999999</v>
      </c>
      <c r="AX82" s="164">
        <f>SUM(AX74:AX80)</f>
        <v>30432042.449999999</v>
      </c>
      <c r="AY82" s="220">
        <f>SUM(AY74:AY80)</f>
        <v>18117898.080000002</v>
      </c>
      <c r="AZ82" s="154"/>
      <c r="BA82" s="163">
        <f>SUM(BA74:BA80)</f>
        <v>23576782.260000002</v>
      </c>
      <c r="BB82" s="164">
        <f>SUM(BB74:BB80)</f>
        <v>20655720.539999999</v>
      </c>
      <c r="BC82" s="220">
        <f>SUM(BC74:BC80)</f>
        <v>17735526.890000001</v>
      </c>
      <c r="BD82" s="154"/>
      <c r="BE82" s="163">
        <f>SUM(BE74:BE80)</f>
        <v>493532318.93000001</v>
      </c>
      <c r="BF82" s="164">
        <f>SUM(BF74:BF80)</f>
        <v>483894876.91000003</v>
      </c>
      <c r="BG82" s="220">
        <f>SUM(BG74:BG80)</f>
        <v>442645103.96999997</v>
      </c>
      <c r="BH82" s="154"/>
      <c r="BI82" s="163">
        <f>SUM(BI74:BI80)</f>
        <v>9311337.4100000001</v>
      </c>
      <c r="BJ82" s="164">
        <f>SUM(BJ74:BJ80)</f>
        <v>9025820.9900000002</v>
      </c>
      <c r="BK82" s="220">
        <f>SUM(BK74:BK80)</f>
        <v>5657652.8599999994</v>
      </c>
      <c r="BL82" s="154"/>
      <c r="BM82" s="163">
        <f>SUM(BM74:BM80)</f>
        <v>0</v>
      </c>
      <c r="BN82" s="164">
        <f>SUM(BN74:BN80)</f>
        <v>0</v>
      </c>
      <c r="BO82" s="220">
        <f>SUM(BO74:BO80)</f>
        <v>257904.49</v>
      </c>
      <c r="BP82" s="154"/>
      <c r="BQ82" s="163">
        <f>SUM(BQ74:BQ80)</f>
        <v>287811902.97999996</v>
      </c>
      <c r="BR82" s="164">
        <f>SUM(BR74:BR80)</f>
        <v>190091293.11000001</v>
      </c>
      <c r="BS82" s="220">
        <f>SUM(BS74:BS80)</f>
        <v>107038532.55</v>
      </c>
      <c r="BT82" s="154"/>
      <c r="BU82" s="163">
        <f>SUM(BU74:BU80)</f>
        <v>74365794.854000017</v>
      </c>
      <c r="BV82" s="164">
        <f>SUM(BV74:BV80)</f>
        <v>64213171.902000003</v>
      </c>
      <c r="BW82" s="220">
        <f>SUM(BW74:BW80)</f>
        <v>42436794.052000001</v>
      </c>
      <c r="BX82" s="154"/>
      <c r="BY82" s="163">
        <f>SUM(BY74:BY80)</f>
        <v>16106335.939999999</v>
      </c>
      <c r="BZ82" s="164">
        <f>SUM(BZ74:BZ80)</f>
        <v>23624423.069999997</v>
      </c>
      <c r="CA82" s="220">
        <f>SUM(CA74:CA80)</f>
        <v>18846751.009999998</v>
      </c>
      <c r="CB82" s="154"/>
      <c r="CC82" s="163">
        <f>SUM(CC74:CC80)</f>
        <v>6083946.2599999998</v>
      </c>
      <c r="CD82" s="164">
        <f>SUM(CD74:CD80)</f>
        <v>5086907.6099999994</v>
      </c>
      <c r="CE82" s="220">
        <f>SUM(CE74:CE80)</f>
        <v>7151197.6800000006</v>
      </c>
      <c r="CF82" s="154"/>
      <c r="CG82" s="163">
        <f>SUM(CG74:CG80)</f>
        <v>1069992.8500000001</v>
      </c>
      <c r="CH82" s="164">
        <f>SUM(CH74:CH80)</f>
        <v>0</v>
      </c>
      <c r="CI82" s="220">
        <f>SUM(CI74:CI80)</f>
        <v>0</v>
      </c>
    </row>
    <row r="83" spans="2:87" x14ac:dyDescent="0.2">
      <c r="B83" s="94"/>
      <c r="C83" s="148"/>
      <c r="D83" s="37"/>
      <c r="E83" s="221"/>
      <c r="F83" s="222"/>
      <c r="G83" s="223"/>
      <c r="H83" s="154"/>
      <c r="I83" s="221"/>
      <c r="J83" s="222"/>
      <c r="K83" s="223"/>
      <c r="L83" s="154"/>
      <c r="M83" s="221"/>
      <c r="N83" s="222"/>
      <c r="O83" s="223"/>
      <c r="P83" s="154"/>
      <c r="Q83" s="221"/>
      <c r="R83" s="222"/>
      <c r="S83" s="223"/>
      <c r="T83" s="154"/>
      <c r="U83" s="221"/>
      <c r="V83" s="222"/>
      <c r="W83" s="223"/>
      <c r="X83" s="154"/>
      <c r="Y83" s="221"/>
      <c r="Z83" s="222"/>
      <c r="AA83" s="223"/>
      <c r="AB83" s="154"/>
      <c r="AC83" s="221"/>
      <c r="AD83" s="222"/>
      <c r="AE83" s="223"/>
      <c r="AF83" s="154"/>
      <c r="AG83" s="221"/>
      <c r="AH83" s="222"/>
      <c r="AI83" s="223"/>
      <c r="AJ83" s="154"/>
      <c r="AK83" s="221"/>
      <c r="AL83" s="222"/>
      <c r="AM83" s="223"/>
      <c r="AN83" s="154"/>
      <c r="AO83" s="221"/>
      <c r="AP83" s="222"/>
      <c r="AQ83" s="223"/>
      <c r="AR83" s="154"/>
      <c r="AS83" s="221"/>
      <c r="AT83" s="222"/>
      <c r="AU83" s="223"/>
      <c r="AV83" s="154"/>
      <c r="AW83" s="221"/>
      <c r="AX83" s="222"/>
      <c r="AY83" s="223"/>
      <c r="AZ83" s="154"/>
      <c r="BA83" s="221"/>
      <c r="BB83" s="222"/>
      <c r="BC83" s="223"/>
      <c r="BD83" s="154"/>
      <c r="BE83" s="221"/>
      <c r="BF83" s="222"/>
      <c r="BG83" s="223"/>
      <c r="BH83" s="154"/>
      <c r="BI83" s="221"/>
      <c r="BJ83" s="222"/>
      <c r="BK83" s="223"/>
      <c r="BL83" s="154"/>
      <c r="BM83" s="221"/>
      <c r="BN83" s="222"/>
      <c r="BO83" s="223"/>
      <c r="BP83" s="154"/>
      <c r="BQ83" s="221"/>
      <c r="BR83" s="222"/>
      <c r="BS83" s="223"/>
      <c r="BT83" s="154"/>
      <c r="BU83" s="221"/>
      <c r="BV83" s="222"/>
      <c r="BW83" s="223"/>
      <c r="BX83" s="154"/>
      <c r="BY83" s="221"/>
      <c r="BZ83" s="222"/>
      <c r="CA83" s="223"/>
      <c r="CB83" s="154"/>
      <c r="CC83" s="221"/>
      <c r="CD83" s="222"/>
      <c r="CE83" s="223"/>
      <c r="CF83" s="154"/>
      <c r="CG83" s="221"/>
      <c r="CH83" s="222"/>
      <c r="CI83" s="223"/>
    </row>
    <row r="84" spans="2:87" x14ac:dyDescent="0.2">
      <c r="B84" s="94"/>
      <c r="C84" s="36" t="s">
        <v>98</v>
      </c>
      <c r="E84" s="221"/>
      <c r="F84" s="222"/>
      <c r="G84" s="223"/>
      <c r="H84" s="154"/>
      <c r="I84" s="221"/>
      <c r="J84" s="222"/>
      <c r="K84" s="223"/>
      <c r="L84" s="154"/>
      <c r="M84" s="221"/>
      <c r="N84" s="222"/>
      <c r="O84" s="223"/>
      <c r="P84" s="154"/>
      <c r="Q84" s="221"/>
      <c r="R84" s="222"/>
      <c r="S84" s="223"/>
      <c r="T84" s="154"/>
      <c r="U84" s="221"/>
      <c r="V84" s="222"/>
      <c r="W84" s="223"/>
      <c r="X84" s="154"/>
      <c r="Y84" s="221"/>
      <c r="Z84" s="222"/>
      <c r="AA84" s="223"/>
      <c r="AB84" s="154"/>
      <c r="AC84" s="221"/>
      <c r="AD84" s="222"/>
      <c r="AE84" s="223"/>
      <c r="AF84" s="154"/>
      <c r="AG84" s="221"/>
      <c r="AH84" s="222"/>
      <c r="AI84" s="223"/>
      <c r="AJ84" s="154"/>
      <c r="AK84" s="221"/>
      <c r="AL84" s="222"/>
      <c r="AM84" s="223"/>
      <c r="AN84" s="154"/>
      <c r="AO84" s="221"/>
      <c r="AP84" s="222"/>
      <c r="AQ84" s="223"/>
      <c r="AR84" s="154"/>
      <c r="AS84" s="221"/>
      <c r="AT84" s="222"/>
      <c r="AU84" s="223"/>
      <c r="AV84" s="154"/>
      <c r="AW84" s="221"/>
      <c r="AX84" s="222"/>
      <c r="AY84" s="223"/>
      <c r="AZ84" s="154"/>
      <c r="BA84" s="221"/>
      <c r="BB84" s="222"/>
      <c r="BC84" s="223"/>
      <c r="BD84" s="154"/>
      <c r="BE84" s="221"/>
      <c r="BF84" s="222"/>
      <c r="BG84" s="223"/>
      <c r="BH84" s="154"/>
      <c r="BI84" s="221"/>
      <c r="BJ84" s="222"/>
      <c r="BK84" s="223"/>
      <c r="BL84" s="154"/>
      <c r="BM84" s="221"/>
      <c r="BN84" s="222"/>
      <c r="BO84" s="223"/>
      <c r="BP84" s="154"/>
      <c r="BQ84" s="221"/>
      <c r="BR84" s="222"/>
      <c r="BS84" s="223"/>
      <c r="BT84" s="154"/>
      <c r="BU84" s="221"/>
      <c r="BV84" s="222"/>
      <c r="BW84" s="223"/>
      <c r="BX84" s="154"/>
      <c r="BY84" s="221"/>
      <c r="BZ84" s="222"/>
      <c r="CA84" s="223"/>
      <c r="CB84" s="154"/>
      <c r="CC84" s="221"/>
      <c r="CD84" s="222"/>
      <c r="CE84" s="223"/>
      <c r="CF84" s="154"/>
      <c r="CG84" s="221"/>
      <c r="CH84" s="222"/>
      <c r="CI84" s="223"/>
    </row>
    <row r="85" spans="2:87" x14ac:dyDescent="0.2">
      <c r="B85" s="94">
        <v>1210</v>
      </c>
      <c r="C85" s="148"/>
      <c r="D85" s="96" t="s">
        <v>99</v>
      </c>
      <c r="E85" s="179">
        <v>2514077.21</v>
      </c>
      <c r="F85" s="173">
        <v>2514077.21</v>
      </c>
      <c r="G85" s="234">
        <v>2514077.21</v>
      </c>
      <c r="H85" s="178"/>
      <c r="I85" s="179">
        <v>0</v>
      </c>
      <c r="J85" s="173">
        <v>0</v>
      </c>
      <c r="K85" s="234">
        <v>0</v>
      </c>
      <c r="L85" s="178"/>
      <c r="M85" s="179">
        <v>0</v>
      </c>
      <c r="N85" s="173">
        <v>0</v>
      </c>
      <c r="O85" s="234">
        <v>0</v>
      </c>
      <c r="P85" s="178"/>
      <c r="Q85" s="179">
        <v>0</v>
      </c>
      <c r="R85" s="173">
        <v>0</v>
      </c>
      <c r="S85" s="234">
        <v>0</v>
      </c>
      <c r="T85" s="178"/>
      <c r="U85" s="179">
        <v>0</v>
      </c>
      <c r="V85" s="173">
        <v>0</v>
      </c>
      <c r="W85" s="234">
        <v>0</v>
      </c>
      <c r="X85" s="178"/>
      <c r="Y85" s="179">
        <v>0</v>
      </c>
      <c r="Z85" s="173">
        <v>0</v>
      </c>
      <c r="AA85" s="234">
        <v>0</v>
      </c>
      <c r="AB85" s="178"/>
      <c r="AC85" s="179">
        <v>0</v>
      </c>
      <c r="AD85" s="173">
        <v>0</v>
      </c>
      <c r="AE85" s="234">
        <v>0</v>
      </c>
      <c r="AF85" s="178"/>
      <c r="AG85" s="179">
        <v>0</v>
      </c>
      <c r="AH85" s="173">
        <v>0</v>
      </c>
      <c r="AI85" s="234">
        <v>0</v>
      </c>
      <c r="AJ85" s="178"/>
      <c r="AK85" s="179">
        <v>0</v>
      </c>
      <c r="AL85" s="173">
        <v>0</v>
      </c>
      <c r="AM85" s="234">
        <v>0</v>
      </c>
      <c r="AN85" s="178"/>
      <c r="AO85" s="179">
        <v>0</v>
      </c>
      <c r="AP85" s="173">
        <v>0</v>
      </c>
      <c r="AQ85" s="234">
        <v>0</v>
      </c>
      <c r="AR85" s="178"/>
      <c r="AS85" s="179">
        <v>2514077.21</v>
      </c>
      <c r="AT85" s="173">
        <v>2514077.21</v>
      </c>
      <c r="AU85" s="234">
        <v>2514077.21</v>
      </c>
      <c r="AV85" s="178"/>
      <c r="AW85" s="179">
        <v>0</v>
      </c>
      <c r="AX85" s="173">
        <v>0</v>
      </c>
      <c r="AY85" s="234">
        <v>0</v>
      </c>
      <c r="AZ85" s="178"/>
      <c r="BA85" s="179">
        <v>0</v>
      </c>
      <c r="BB85" s="173">
        <v>0</v>
      </c>
      <c r="BC85" s="234">
        <v>0</v>
      </c>
      <c r="BD85" s="178"/>
      <c r="BE85" s="179">
        <v>0</v>
      </c>
      <c r="BF85" s="173">
        <v>0</v>
      </c>
      <c r="BG85" s="234">
        <v>0</v>
      </c>
      <c r="BH85" s="178"/>
      <c r="BI85" s="179">
        <v>0</v>
      </c>
      <c r="BJ85" s="173">
        <v>0</v>
      </c>
      <c r="BK85" s="234">
        <v>0</v>
      </c>
      <c r="BL85" s="178"/>
      <c r="BM85" s="179">
        <v>0</v>
      </c>
      <c r="BN85" s="173">
        <v>0</v>
      </c>
      <c r="BO85" s="234">
        <v>0</v>
      </c>
      <c r="BP85" s="178"/>
      <c r="BQ85" s="179">
        <v>0</v>
      </c>
      <c r="BR85" s="173">
        <v>0</v>
      </c>
      <c r="BS85" s="234">
        <v>0</v>
      </c>
      <c r="BT85" s="178"/>
      <c r="BU85" s="179">
        <v>0</v>
      </c>
      <c r="BV85" s="173">
        <v>0</v>
      </c>
      <c r="BW85" s="234">
        <v>0</v>
      </c>
      <c r="BX85" s="178"/>
      <c r="BY85" s="179">
        <v>0</v>
      </c>
      <c r="BZ85" s="173">
        <v>0</v>
      </c>
      <c r="CA85" s="234">
        <v>0</v>
      </c>
      <c r="CB85" s="178"/>
      <c r="CC85" s="179">
        <v>0</v>
      </c>
      <c r="CD85" s="173">
        <v>0</v>
      </c>
      <c r="CE85" s="234">
        <v>0</v>
      </c>
      <c r="CF85" s="178"/>
      <c r="CG85" s="179">
        <v>0</v>
      </c>
      <c r="CH85" s="173">
        <v>0</v>
      </c>
      <c r="CI85" s="234">
        <v>0</v>
      </c>
    </row>
    <row r="86" spans="2:87" x14ac:dyDescent="0.2">
      <c r="B86" s="94">
        <v>1220</v>
      </c>
      <c r="C86" s="148"/>
      <c r="D86" s="96" t="s">
        <v>100</v>
      </c>
      <c r="E86" s="179">
        <v>1388204018.5</v>
      </c>
      <c r="F86" s="173">
        <v>1237185596.8600001</v>
      </c>
      <c r="G86" s="234">
        <v>1412597632.3600001</v>
      </c>
      <c r="H86" s="178"/>
      <c r="I86" s="179">
        <v>70000</v>
      </c>
      <c r="J86" s="173">
        <v>70000</v>
      </c>
      <c r="K86" s="234">
        <v>70000</v>
      </c>
      <c r="L86" s="178"/>
      <c r="M86" s="179">
        <v>0</v>
      </c>
      <c r="N86" s="173">
        <v>0</v>
      </c>
      <c r="O86" s="234">
        <v>0</v>
      </c>
      <c r="P86" s="178"/>
      <c r="Q86" s="179">
        <v>1127184383.05</v>
      </c>
      <c r="R86" s="173">
        <v>1008668573.27</v>
      </c>
      <c r="S86" s="234">
        <v>942474656.88999999</v>
      </c>
      <c r="T86" s="178"/>
      <c r="U86" s="179">
        <v>29402</v>
      </c>
      <c r="V86" s="173">
        <v>29402</v>
      </c>
      <c r="W86" s="234">
        <v>25922</v>
      </c>
      <c r="X86" s="178"/>
      <c r="Y86" s="179">
        <v>0</v>
      </c>
      <c r="Z86" s="173">
        <v>0</v>
      </c>
      <c r="AA86" s="234">
        <v>0</v>
      </c>
      <c r="AB86" s="178"/>
      <c r="AC86" s="179">
        <v>0</v>
      </c>
      <c r="AD86" s="173">
        <v>0</v>
      </c>
      <c r="AE86" s="234">
        <v>0</v>
      </c>
      <c r="AF86" s="178"/>
      <c r="AG86" s="179">
        <v>0</v>
      </c>
      <c r="AH86" s="173">
        <v>0</v>
      </c>
      <c r="AI86" s="234">
        <v>0</v>
      </c>
      <c r="AJ86" s="178"/>
      <c r="AK86" s="179">
        <v>0</v>
      </c>
      <c r="AL86" s="173">
        <v>0</v>
      </c>
      <c r="AM86" s="234">
        <v>0</v>
      </c>
      <c r="AN86" s="178"/>
      <c r="AO86" s="179">
        <v>0</v>
      </c>
      <c r="AP86" s="173">
        <v>0</v>
      </c>
      <c r="AQ86" s="234">
        <v>0</v>
      </c>
      <c r="AR86" s="178"/>
      <c r="AS86" s="179">
        <v>935888.7</v>
      </c>
      <c r="AT86" s="173">
        <v>0</v>
      </c>
      <c r="AU86" s="234">
        <v>0</v>
      </c>
      <c r="AV86" s="178"/>
      <c r="AW86" s="179">
        <v>0</v>
      </c>
      <c r="AX86" s="173">
        <v>0</v>
      </c>
      <c r="AY86" s="234">
        <v>0</v>
      </c>
      <c r="AZ86" s="178"/>
      <c r="BA86" s="179">
        <v>0</v>
      </c>
      <c r="BB86" s="173">
        <v>0</v>
      </c>
      <c r="BC86" s="234">
        <v>0</v>
      </c>
      <c r="BD86" s="178"/>
      <c r="BE86" s="179">
        <v>232791788.41999999</v>
      </c>
      <c r="BF86" s="173">
        <v>206414816.44999999</v>
      </c>
      <c r="BG86" s="234">
        <v>192056709.03</v>
      </c>
      <c r="BH86" s="178"/>
      <c r="BI86" s="179">
        <v>0</v>
      </c>
      <c r="BJ86" s="173">
        <v>0</v>
      </c>
      <c r="BK86" s="234">
        <v>0</v>
      </c>
      <c r="BL86" s="178"/>
      <c r="BM86" s="179">
        <v>0</v>
      </c>
      <c r="BN86" s="173">
        <v>0</v>
      </c>
      <c r="BO86" s="234">
        <v>0</v>
      </c>
      <c r="BP86" s="178"/>
      <c r="BQ86" s="179">
        <v>26285056.329999998</v>
      </c>
      <c r="BR86" s="173">
        <v>21095305.140000001</v>
      </c>
      <c r="BS86" s="234">
        <v>277970344.44</v>
      </c>
      <c r="BT86" s="178"/>
      <c r="BU86" s="179">
        <v>0</v>
      </c>
      <c r="BV86" s="173">
        <v>0</v>
      </c>
      <c r="BW86" s="234">
        <v>0</v>
      </c>
      <c r="BX86" s="178"/>
      <c r="BY86" s="179">
        <v>907500</v>
      </c>
      <c r="BZ86" s="173">
        <v>907500</v>
      </c>
      <c r="CA86" s="234">
        <v>0</v>
      </c>
      <c r="CB86" s="178"/>
      <c r="CC86" s="179">
        <v>0</v>
      </c>
      <c r="CD86" s="173">
        <v>0</v>
      </c>
      <c r="CE86" s="234">
        <v>0</v>
      </c>
      <c r="CF86" s="178"/>
      <c r="CG86" s="179">
        <v>0</v>
      </c>
      <c r="CH86" s="173">
        <v>0</v>
      </c>
      <c r="CI86" s="234">
        <v>0</v>
      </c>
    </row>
    <row r="87" spans="2:87" x14ac:dyDescent="0.2">
      <c r="B87" s="94">
        <v>1230</v>
      </c>
      <c r="C87" s="148"/>
      <c r="D87" s="96" t="s">
        <v>101</v>
      </c>
      <c r="E87" s="179">
        <v>22261241952.68</v>
      </c>
      <c r="F87" s="173">
        <v>20156967089.379997</v>
      </c>
      <c r="G87" s="234">
        <v>18533927794.130005</v>
      </c>
      <c r="H87" s="178"/>
      <c r="I87" s="179">
        <v>167622435.69999999</v>
      </c>
      <c r="J87" s="173">
        <v>167622435.69999999</v>
      </c>
      <c r="K87" s="234">
        <v>80070798.159999996</v>
      </c>
      <c r="L87" s="178"/>
      <c r="M87" s="179">
        <v>0</v>
      </c>
      <c r="N87" s="173">
        <v>0</v>
      </c>
      <c r="O87" s="234">
        <v>0</v>
      </c>
      <c r="P87" s="178"/>
      <c r="Q87" s="179">
        <v>21265843822.32</v>
      </c>
      <c r="R87" s="173">
        <v>19074643605.439999</v>
      </c>
      <c r="S87" s="234">
        <v>17517954073.880001</v>
      </c>
      <c r="T87" s="178"/>
      <c r="U87" s="179">
        <v>24764626.140000001</v>
      </c>
      <c r="V87" s="173">
        <v>24764626.140000001</v>
      </c>
      <c r="W87" s="234">
        <v>24764626.140000001</v>
      </c>
      <c r="X87" s="178"/>
      <c r="Y87" s="179">
        <v>0</v>
      </c>
      <c r="Z87" s="173">
        <v>84172044.359999999</v>
      </c>
      <c r="AA87" s="234">
        <v>84172044.359999999</v>
      </c>
      <c r="AB87" s="178"/>
      <c r="AC87" s="179">
        <v>0</v>
      </c>
      <c r="AD87" s="173">
        <v>0</v>
      </c>
      <c r="AE87" s="234">
        <v>0</v>
      </c>
      <c r="AF87" s="178"/>
      <c r="AG87" s="179">
        <v>123227001.89</v>
      </c>
      <c r="AH87" s="173">
        <v>126488894.92</v>
      </c>
      <c r="AI87" s="234">
        <v>123310477.98999999</v>
      </c>
      <c r="AJ87" s="178"/>
      <c r="AK87" s="179">
        <v>0</v>
      </c>
      <c r="AL87" s="173">
        <v>0</v>
      </c>
      <c r="AM87" s="234">
        <v>0</v>
      </c>
      <c r="AN87" s="178"/>
      <c r="AO87" s="179">
        <v>0</v>
      </c>
      <c r="AP87" s="173">
        <v>0</v>
      </c>
      <c r="AQ87" s="234">
        <v>0</v>
      </c>
      <c r="AR87" s="178"/>
      <c r="AS87" s="179">
        <v>567019309.88999999</v>
      </c>
      <c r="AT87" s="173">
        <v>565425875.77999997</v>
      </c>
      <c r="AU87" s="234">
        <v>565425875.77999997</v>
      </c>
      <c r="AV87" s="178"/>
      <c r="AW87" s="179">
        <v>1238475.22</v>
      </c>
      <c r="AX87" s="173">
        <v>1238475.22</v>
      </c>
      <c r="AY87" s="234">
        <v>1238475.22</v>
      </c>
      <c r="AZ87" s="178"/>
      <c r="BA87" s="179">
        <v>3584612.85</v>
      </c>
      <c r="BB87" s="173">
        <v>3584612.85</v>
      </c>
      <c r="BC87" s="234">
        <v>4674237.66</v>
      </c>
      <c r="BD87" s="178"/>
      <c r="BE87" s="179">
        <v>46969027.950000003</v>
      </c>
      <c r="BF87" s="173">
        <v>48053878.25</v>
      </c>
      <c r="BG87" s="234">
        <v>48053878.25</v>
      </c>
      <c r="BH87" s="178"/>
      <c r="BI87" s="179">
        <v>14459914.49</v>
      </c>
      <c r="BJ87" s="173">
        <v>14459914.49</v>
      </c>
      <c r="BK87" s="234">
        <v>14459914.49</v>
      </c>
      <c r="BL87" s="178"/>
      <c r="BM87" s="179">
        <v>0</v>
      </c>
      <c r="BN87" s="173">
        <v>0</v>
      </c>
      <c r="BO87" s="234">
        <v>60219998.590000004</v>
      </c>
      <c r="BP87" s="178"/>
      <c r="BQ87" s="179">
        <v>0</v>
      </c>
      <c r="BR87" s="173">
        <v>0</v>
      </c>
      <c r="BS87" s="234">
        <v>0</v>
      </c>
      <c r="BT87" s="178"/>
      <c r="BU87" s="179">
        <v>9287312.8200000003</v>
      </c>
      <c r="BV87" s="173">
        <v>9287312.8200000003</v>
      </c>
      <c r="BW87" s="234">
        <v>9287312.8200000003</v>
      </c>
      <c r="BX87" s="178"/>
      <c r="BY87" s="179">
        <v>37225413.409999996</v>
      </c>
      <c r="BZ87" s="173">
        <v>37225413.409999996</v>
      </c>
      <c r="CA87" s="234">
        <v>296080.78999999998</v>
      </c>
      <c r="CB87" s="178"/>
      <c r="CC87" s="179">
        <v>0</v>
      </c>
      <c r="CD87" s="173">
        <v>0</v>
      </c>
      <c r="CE87" s="234">
        <v>0</v>
      </c>
      <c r="CF87" s="178"/>
      <c r="CG87" s="179">
        <v>0</v>
      </c>
      <c r="CH87" s="173">
        <v>0</v>
      </c>
      <c r="CI87" s="234">
        <v>0</v>
      </c>
    </row>
    <row r="88" spans="2:87" x14ac:dyDescent="0.2">
      <c r="B88" s="94">
        <v>1240</v>
      </c>
      <c r="C88" s="148"/>
      <c r="D88" s="96" t="s">
        <v>102</v>
      </c>
      <c r="E88" s="179">
        <v>1384328289.03</v>
      </c>
      <c r="F88" s="173">
        <v>1225829709.0900002</v>
      </c>
      <c r="G88" s="234">
        <v>1098840913.77</v>
      </c>
      <c r="H88" s="178"/>
      <c r="I88" s="179">
        <v>55254337.969999999</v>
      </c>
      <c r="J88" s="173">
        <v>51787177.689999998</v>
      </c>
      <c r="K88" s="234">
        <v>45956942.329999998</v>
      </c>
      <c r="L88" s="178"/>
      <c r="M88" s="179">
        <v>36677957.950000003</v>
      </c>
      <c r="N88" s="173">
        <v>35158061.32</v>
      </c>
      <c r="O88" s="234">
        <v>30223235.07</v>
      </c>
      <c r="P88" s="178"/>
      <c r="Q88" s="179">
        <v>750565464.60000002</v>
      </c>
      <c r="R88" s="173">
        <v>695861278.34000003</v>
      </c>
      <c r="S88" s="234">
        <v>610473321.26999998</v>
      </c>
      <c r="T88" s="178"/>
      <c r="U88" s="179">
        <v>10662468.25</v>
      </c>
      <c r="V88" s="173">
        <v>9689721.7300000004</v>
      </c>
      <c r="W88" s="234">
        <v>4316227.3899999997</v>
      </c>
      <c r="X88" s="178"/>
      <c r="Y88" s="179">
        <v>41073735.210000001</v>
      </c>
      <c r="Z88" s="173">
        <v>38050318.420000002</v>
      </c>
      <c r="AA88" s="234">
        <v>34887302.060000002</v>
      </c>
      <c r="AB88" s="178"/>
      <c r="AC88" s="179">
        <v>2977559.67</v>
      </c>
      <c r="AD88" s="173">
        <v>3190989.97</v>
      </c>
      <c r="AE88" s="234">
        <v>3190989.97</v>
      </c>
      <c r="AF88" s="178"/>
      <c r="AG88" s="179">
        <v>119178449.33</v>
      </c>
      <c r="AH88" s="173">
        <v>103634661.34999999</v>
      </c>
      <c r="AI88" s="234">
        <v>101128572.56999999</v>
      </c>
      <c r="AJ88" s="178"/>
      <c r="AK88" s="179">
        <v>24572264.57</v>
      </c>
      <c r="AL88" s="173">
        <v>22388986.239999998</v>
      </c>
      <c r="AM88" s="234">
        <v>19585071.420000002</v>
      </c>
      <c r="AN88" s="178"/>
      <c r="AO88" s="179">
        <v>7868907.6699999999</v>
      </c>
      <c r="AP88" s="173">
        <v>7614074</v>
      </c>
      <c r="AQ88" s="234">
        <v>7422915.9000000004</v>
      </c>
      <c r="AR88" s="178"/>
      <c r="AS88" s="179">
        <v>40232912.740000002</v>
      </c>
      <c r="AT88" s="173">
        <v>29171012.800000001</v>
      </c>
      <c r="AU88" s="234">
        <v>27760871.16</v>
      </c>
      <c r="AV88" s="178"/>
      <c r="AW88" s="179">
        <v>7681012.7599999998</v>
      </c>
      <c r="AX88" s="173">
        <v>7573782.3600000003</v>
      </c>
      <c r="AY88" s="234">
        <v>6749597.5099999998</v>
      </c>
      <c r="AZ88" s="178"/>
      <c r="BA88" s="179">
        <v>20306649.719999999</v>
      </c>
      <c r="BB88" s="173">
        <v>17902165.73</v>
      </c>
      <c r="BC88" s="234">
        <v>12718103.26</v>
      </c>
      <c r="BD88" s="178"/>
      <c r="BE88" s="179">
        <v>22191730.449999999</v>
      </c>
      <c r="BF88" s="173">
        <v>20799304.350000001</v>
      </c>
      <c r="BG88" s="234">
        <v>19003544.870000001</v>
      </c>
      <c r="BH88" s="178"/>
      <c r="BI88" s="179">
        <v>117598318.63</v>
      </c>
      <c r="BJ88" s="173">
        <v>69155842.469999999</v>
      </c>
      <c r="BK88" s="234">
        <v>68948819.430000007</v>
      </c>
      <c r="BL88" s="178"/>
      <c r="BM88" s="179">
        <v>0</v>
      </c>
      <c r="BN88" s="173">
        <v>0</v>
      </c>
      <c r="BO88" s="234">
        <v>1010732.7</v>
      </c>
      <c r="BP88" s="178"/>
      <c r="BQ88" s="179">
        <v>5467525.9000000004</v>
      </c>
      <c r="BR88" s="173">
        <v>5275402.1399999997</v>
      </c>
      <c r="BS88" s="234">
        <v>4742072.0599999996</v>
      </c>
      <c r="BT88" s="178"/>
      <c r="BU88" s="179">
        <v>102222117.26000001</v>
      </c>
      <c r="BV88" s="173">
        <v>90309043.060000002</v>
      </c>
      <c r="BW88" s="234">
        <v>83791008.000000015</v>
      </c>
      <c r="BX88" s="178"/>
      <c r="BY88" s="179">
        <v>10644579.84</v>
      </c>
      <c r="BZ88" s="173">
        <v>9888578.9700000007</v>
      </c>
      <c r="CA88" s="234">
        <v>8872963.1300000008</v>
      </c>
      <c r="CB88" s="178"/>
      <c r="CC88" s="179">
        <v>8540698.9499999993</v>
      </c>
      <c r="CD88" s="173">
        <v>8379308.1500000004</v>
      </c>
      <c r="CE88" s="234">
        <v>8058623.6699999999</v>
      </c>
      <c r="CF88" s="178"/>
      <c r="CG88" s="179">
        <v>611597.56000000006</v>
      </c>
      <c r="CH88" s="173">
        <v>0</v>
      </c>
      <c r="CI88" s="234">
        <v>0</v>
      </c>
    </row>
    <row r="89" spans="2:87" x14ac:dyDescent="0.2">
      <c r="B89" s="94">
        <v>1250</v>
      </c>
      <c r="C89" s="148"/>
      <c r="D89" s="96" t="s">
        <v>103</v>
      </c>
      <c r="E89" s="179">
        <v>152500418.65000001</v>
      </c>
      <c r="F89" s="173">
        <v>139964881.75</v>
      </c>
      <c r="G89" s="234">
        <v>126176083.78999999</v>
      </c>
      <c r="H89" s="178"/>
      <c r="I89" s="179">
        <v>19087.8</v>
      </c>
      <c r="J89" s="173">
        <v>19087.8</v>
      </c>
      <c r="K89" s="234">
        <v>19087.8</v>
      </c>
      <c r="L89" s="178"/>
      <c r="M89" s="179">
        <v>680062.56</v>
      </c>
      <c r="N89" s="173">
        <v>680062.56</v>
      </c>
      <c r="O89" s="234">
        <v>671565.56</v>
      </c>
      <c r="P89" s="178"/>
      <c r="Q89" s="179">
        <v>124470203.39</v>
      </c>
      <c r="R89" s="173">
        <v>113352306.45999999</v>
      </c>
      <c r="S89" s="234">
        <v>102048540.88</v>
      </c>
      <c r="T89" s="178"/>
      <c r="U89" s="179">
        <v>432420.96</v>
      </c>
      <c r="V89" s="173">
        <v>467835.92</v>
      </c>
      <c r="W89" s="234">
        <v>80030.81</v>
      </c>
      <c r="X89" s="178"/>
      <c r="Y89" s="179">
        <v>52952.72</v>
      </c>
      <c r="Z89" s="173">
        <v>52952.72</v>
      </c>
      <c r="AA89" s="234">
        <v>52952.72</v>
      </c>
      <c r="AB89" s="178"/>
      <c r="AC89" s="179">
        <v>33635.94</v>
      </c>
      <c r="AD89" s="173">
        <v>33635.94</v>
      </c>
      <c r="AE89" s="234">
        <v>33635.94</v>
      </c>
      <c r="AF89" s="178"/>
      <c r="AG89" s="179">
        <v>4374545.8899999997</v>
      </c>
      <c r="AH89" s="173">
        <v>4374545.8899999997</v>
      </c>
      <c r="AI89" s="234">
        <v>4374545.8899999997</v>
      </c>
      <c r="AJ89" s="178"/>
      <c r="AK89" s="179">
        <v>133169</v>
      </c>
      <c r="AL89" s="173">
        <v>133169</v>
      </c>
      <c r="AM89" s="234">
        <v>133169</v>
      </c>
      <c r="AN89" s="178"/>
      <c r="AO89" s="179">
        <v>714514.29</v>
      </c>
      <c r="AP89" s="173">
        <v>683532</v>
      </c>
      <c r="AQ89" s="234">
        <v>634811.65</v>
      </c>
      <c r="AR89" s="178"/>
      <c r="AS89" s="179">
        <v>677395.77</v>
      </c>
      <c r="AT89" s="173">
        <v>649395.77</v>
      </c>
      <c r="AU89" s="234">
        <v>637584.17000000004</v>
      </c>
      <c r="AV89" s="178"/>
      <c r="AW89" s="179">
        <v>5192005.59</v>
      </c>
      <c r="AX89" s="173">
        <v>4791533.3899999997</v>
      </c>
      <c r="AY89" s="234">
        <v>4461737.58</v>
      </c>
      <c r="AZ89" s="178"/>
      <c r="BA89" s="179">
        <v>1198127.27</v>
      </c>
      <c r="BB89" s="173">
        <v>1198127.27</v>
      </c>
      <c r="BC89" s="234">
        <v>555060</v>
      </c>
      <c r="BD89" s="178"/>
      <c r="BE89" s="179">
        <v>3746214.21</v>
      </c>
      <c r="BF89" s="173">
        <v>3453808.37</v>
      </c>
      <c r="BG89" s="234">
        <v>2876014.11</v>
      </c>
      <c r="BH89" s="178"/>
      <c r="BI89" s="179">
        <v>355112.64</v>
      </c>
      <c r="BJ89" s="173">
        <v>350122.64</v>
      </c>
      <c r="BK89" s="234">
        <v>340542.64</v>
      </c>
      <c r="BL89" s="178"/>
      <c r="BM89" s="179">
        <v>0</v>
      </c>
      <c r="BN89" s="173">
        <v>0</v>
      </c>
      <c r="BO89" s="234">
        <v>183715.78</v>
      </c>
      <c r="BP89" s="178"/>
      <c r="BQ89" s="179">
        <v>520667.31</v>
      </c>
      <c r="BR89" s="173">
        <v>520667.31</v>
      </c>
      <c r="BS89" s="234">
        <v>319891.34999999998</v>
      </c>
      <c r="BT89" s="178"/>
      <c r="BU89" s="179">
        <v>5593755.46</v>
      </c>
      <c r="BV89" s="173">
        <v>5181248.46</v>
      </c>
      <c r="BW89" s="234">
        <v>4730347.66</v>
      </c>
      <c r="BX89" s="178"/>
      <c r="BY89" s="179">
        <v>1686490.14</v>
      </c>
      <c r="BZ89" s="173">
        <v>1657992.54</v>
      </c>
      <c r="CA89" s="234">
        <v>1657992.54</v>
      </c>
      <c r="CB89" s="178"/>
      <c r="CC89" s="179">
        <v>2364857.71</v>
      </c>
      <c r="CD89" s="173">
        <v>2364857.71</v>
      </c>
      <c r="CE89" s="234">
        <v>2364857.71</v>
      </c>
      <c r="CF89" s="178"/>
      <c r="CG89" s="179">
        <v>255200</v>
      </c>
      <c r="CH89" s="173">
        <v>0</v>
      </c>
      <c r="CI89" s="234">
        <v>0</v>
      </c>
    </row>
    <row r="90" spans="2:87" x14ac:dyDescent="0.2">
      <c r="B90" s="94">
        <v>1260</v>
      </c>
      <c r="C90" s="148"/>
      <c r="D90" s="96" t="s">
        <v>104</v>
      </c>
      <c r="E90" s="179">
        <v>-11427633159.629997</v>
      </c>
      <c r="F90" s="173">
        <v>-10663392577.739998</v>
      </c>
      <c r="G90" s="234">
        <v>-9914526369.4599972</v>
      </c>
      <c r="H90" s="178"/>
      <c r="I90" s="179">
        <v>-69620761.5</v>
      </c>
      <c r="J90" s="173">
        <v>-63052324.380000003</v>
      </c>
      <c r="K90" s="234">
        <v>-59583977.439999998</v>
      </c>
      <c r="L90" s="178"/>
      <c r="M90" s="179">
        <v>-24260240.699999999</v>
      </c>
      <c r="N90" s="173">
        <v>-20918907.010000002</v>
      </c>
      <c r="O90" s="234">
        <v>-18015665.460000001</v>
      </c>
      <c r="P90" s="178"/>
      <c r="Q90" s="179">
        <v>-10744275764.799999</v>
      </c>
      <c r="R90" s="173">
        <v>-10049760434.059999</v>
      </c>
      <c r="S90" s="234">
        <v>-9388481375.5900002</v>
      </c>
      <c r="T90" s="178"/>
      <c r="U90" s="179">
        <v>-11675716.41</v>
      </c>
      <c r="V90" s="173">
        <v>-9621611.9400000013</v>
      </c>
      <c r="W90" s="234">
        <v>-8267479.0200000005</v>
      </c>
      <c r="X90" s="178"/>
      <c r="Y90" s="179">
        <v>-15600083.43</v>
      </c>
      <c r="Z90" s="173">
        <v>-14597125.630000001</v>
      </c>
      <c r="AA90" s="234">
        <v>-12932629.140000001</v>
      </c>
      <c r="AB90" s="178"/>
      <c r="AC90" s="179">
        <v>-2988744.05</v>
      </c>
      <c r="AD90" s="173">
        <v>-2443204.3199999998</v>
      </c>
      <c r="AE90" s="234">
        <v>-2443204.3199999998</v>
      </c>
      <c r="AF90" s="178"/>
      <c r="AG90" s="179">
        <v>-86531040.819999993</v>
      </c>
      <c r="AH90" s="173">
        <v>-76256932.549999997</v>
      </c>
      <c r="AI90" s="234">
        <v>-56087302.950000003</v>
      </c>
      <c r="AJ90" s="178"/>
      <c r="AK90" s="179">
        <v>-17277974.41</v>
      </c>
      <c r="AL90" s="173">
        <v>-16523447.109999999</v>
      </c>
      <c r="AM90" s="234">
        <v>-15184246.220000001</v>
      </c>
      <c r="AN90" s="178"/>
      <c r="AO90" s="179">
        <v>-1790651.18</v>
      </c>
      <c r="AP90" s="173">
        <v>-1725771</v>
      </c>
      <c r="AQ90" s="234">
        <v>-1618791.64</v>
      </c>
      <c r="AR90" s="178"/>
      <c r="AS90" s="179">
        <v>-223000453.69</v>
      </c>
      <c r="AT90" s="173">
        <v>-195997467.15000001</v>
      </c>
      <c r="AU90" s="234">
        <v>-171739000.84999999</v>
      </c>
      <c r="AV90" s="178"/>
      <c r="AW90" s="179">
        <v>-11374717.560000001</v>
      </c>
      <c r="AX90" s="173">
        <v>-10491499.73</v>
      </c>
      <c r="AY90" s="234">
        <v>-9501733.8800000008</v>
      </c>
      <c r="AZ90" s="178"/>
      <c r="BA90" s="179">
        <v>-16109723.58</v>
      </c>
      <c r="BB90" s="173">
        <v>-15731844.83</v>
      </c>
      <c r="BC90" s="234">
        <v>-3376181.33</v>
      </c>
      <c r="BD90" s="178"/>
      <c r="BE90" s="179">
        <v>-40910913.579999998</v>
      </c>
      <c r="BF90" s="173">
        <v>-37958682.520000003</v>
      </c>
      <c r="BG90" s="234">
        <v>-34197273.57</v>
      </c>
      <c r="BH90" s="178"/>
      <c r="BI90" s="179">
        <v>-61499158.409999996</v>
      </c>
      <c r="BJ90" s="173">
        <v>-57656369.369999997</v>
      </c>
      <c r="BK90" s="234">
        <v>-53813580.329999998</v>
      </c>
      <c r="BL90" s="178"/>
      <c r="BM90" s="179">
        <v>0</v>
      </c>
      <c r="BN90" s="173">
        <v>0</v>
      </c>
      <c r="BO90" s="234">
        <v>-2271658.67</v>
      </c>
      <c r="BP90" s="178"/>
      <c r="BQ90" s="179">
        <v>-5200942.7699999996</v>
      </c>
      <c r="BR90" s="173">
        <v>-4794745.13</v>
      </c>
      <c r="BS90" s="234">
        <v>-4508127.4800000004</v>
      </c>
      <c r="BT90" s="178"/>
      <c r="BU90" s="179">
        <v>-77317002.209999993</v>
      </c>
      <c r="BV90" s="173">
        <v>-69789528.219999999</v>
      </c>
      <c r="BW90" s="234">
        <v>-59200715.75</v>
      </c>
      <c r="BX90" s="178"/>
      <c r="BY90" s="179">
        <v>-8781841.6300000008</v>
      </c>
      <c r="BZ90" s="173">
        <v>-7569239.5999999996</v>
      </c>
      <c r="CA90" s="234">
        <v>-6293081.1500000004</v>
      </c>
      <c r="CB90" s="178"/>
      <c r="CC90" s="179">
        <v>-9417428.9000000004</v>
      </c>
      <c r="CD90" s="173">
        <v>-8503443.1899999995</v>
      </c>
      <c r="CE90" s="234">
        <v>-7010344.6699999999</v>
      </c>
      <c r="CF90" s="178"/>
      <c r="CG90" s="179">
        <v>0</v>
      </c>
      <c r="CH90" s="173">
        <v>0</v>
      </c>
      <c r="CI90" s="234">
        <v>0</v>
      </c>
    </row>
    <row r="91" spans="2:87" x14ac:dyDescent="0.2">
      <c r="B91" s="94">
        <v>1270</v>
      </c>
      <c r="C91" s="148"/>
      <c r="D91" s="96" t="s">
        <v>105</v>
      </c>
      <c r="E91" s="179">
        <v>96326173.120000005</v>
      </c>
      <c r="F91" s="173">
        <v>186632336.59999996</v>
      </c>
      <c r="G91" s="234">
        <v>98792276.430000007</v>
      </c>
      <c r="H91" s="178"/>
      <c r="I91" s="179">
        <v>0</v>
      </c>
      <c r="J91" s="173">
        <v>0</v>
      </c>
      <c r="K91" s="234">
        <v>0</v>
      </c>
      <c r="L91" s="178"/>
      <c r="M91" s="179">
        <v>0</v>
      </c>
      <c r="N91" s="173">
        <v>0</v>
      </c>
      <c r="O91" s="234">
        <v>0</v>
      </c>
      <c r="P91" s="178"/>
      <c r="Q91" s="179">
        <v>89743036.890000001</v>
      </c>
      <c r="R91" s="173">
        <v>179706192.97999999</v>
      </c>
      <c r="S91" s="234">
        <v>92941647.5</v>
      </c>
      <c r="T91" s="178"/>
      <c r="U91" s="179">
        <v>0</v>
      </c>
      <c r="V91" s="173">
        <v>0</v>
      </c>
      <c r="W91" s="234">
        <v>0</v>
      </c>
      <c r="X91" s="178"/>
      <c r="Y91" s="179">
        <v>0</v>
      </c>
      <c r="Z91" s="173">
        <v>0</v>
      </c>
      <c r="AA91" s="234">
        <v>0</v>
      </c>
      <c r="AB91" s="178"/>
      <c r="AC91" s="179">
        <v>0</v>
      </c>
      <c r="AD91" s="173">
        <v>0</v>
      </c>
      <c r="AE91" s="234">
        <v>0</v>
      </c>
      <c r="AF91" s="178"/>
      <c r="AG91" s="179">
        <v>0</v>
      </c>
      <c r="AH91" s="173">
        <v>0</v>
      </c>
      <c r="AI91" s="234">
        <v>0</v>
      </c>
      <c r="AJ91" s="178"/>
      <c r="AK91" s="179">
        <v>19166.2</v>
      </c>
      <c r="AL91" s="173">
        <v>19166.2</v>
      </c>
      <c r="AM91" s="234">
        <v>19166.2</v>
      </c>
      <c r="AN91" s="178"/>
      <c r="AO91" s="179">
        <v>0</v>
      </c>
      <c r="AP91" s="173">
        <v>0</v>
      </c>
      <c r="AQ91" s="234">
        <v>0</v>
      </c>
      <c r="AR91" s="178"/>
      <c r="AS91" s="179">
        <v>440583.36</v>
      </c>
      <c r="AT91" s="173">
        <v>440583.36</v>
      </c>
      <c r="AU91" s="234">
        <v>440583.36</v>
      </c>
      <c r="AV91" s="178"/>
      <c r="AW91" s="179">
        <v>57707</v>
      </c>
      <c r="AX91" s="173">
        <v>400714.39</v>
      </c>
      <c r="AY91" s="234">
        <v>400714.39</v>
      </c>
      <c r="AZ91" s="178"/>
      <c r="BA91" s="179">
        <v>6065679.6699999999</v>
      </c>
      <c r="BB91" s="173">
        <v>6065679.6699999999</v>
      </c>
      <c r="BC91" s="234">
        <v>4987745.9800000004</v>
      </c>
      <c r="BD91" s="178"/>
      <c r="BE91" s="179">
        <v>0</v>
      </c>
      <c r="BF91" s="173">
        <v>0</v>
      </c>
      <c r="BG91" s="234">
        <v>0</v>
      </c>
      <c r="BH91" s="178"/>
      <c r="BI91" s="179">
        <v>0</v>
      </c>
      <c r="BJ91" s="173">
        <v>0</v>
      </c>
      <c r="BK91" s="234">
        <v>0</v>
      </c>
      <c r="BL91" s="178"/>
      <c r="BM91" s="179">
        <v>0</v>
      </c>
      <c r="BN91" s="173">
        <v>0</v>
      </c>
      <c r="BO91" s="234">
        <v>2419</v>
      </c>
      <c r="BP91" s="178"/>
      <c r="BQ91" s="179">
        <v>0</v>
      </c>
      <c r="BR91" s="173">
        <v>0</v>
      </c>
      <c r="BS91" s="234">
        <v>0</v>
      </c>
      <c r="BT91" s="178"/>
      <c r="BU91" s="179">
        <v>0</v>
      </c>
      <c r="BV91" s="173">
        <v>0</v>
      </c>
      <c r="BW91" s="234">
        <v>0</v>
      </c>
      <c r="BX91" s="178"/>
      <c r="BY91" s="179">
        <v>0</v>
      </c>
      <c r="BZ91" s="173">
        <v>0</v>
      </c>
      <c r="CA91" s="234">
        <v>0</v>
      </c>
      <c r="CB91" s="178"/>
      <c r="CC91" s="179">
        <v>0</v>
      </c>
      <c r="CD91" s="173">
        <v>0</v>
      </c>
      <c r="CE91" s="234">
        <v>0</v>
      </c>
      <c r="CF91" s="178"/>
      <c r="CG91" s="179">
        <v>0</v>
      </c>
      <c r="CH91" s="173">
        <v>0</v>
      </c>
      <c r="CI91" s="234">
        <v>0</v>
      </c>
    </row>
    <row r="92" spans="2:87" x14ac:dyDescent="0.2">
      <c r="B92" s="94">
        <v>1280</v>
      </c>
      <c r="C92" s="148"/>
      <c r="D92" s="96" t="s">
        <v>106</v>
      </c>
      <c r="E92" s="179">
        <v>-17488662.260000002</v>
      </c>
      <c r="F92" s="173">
        <v>-14548858.890000001</v>
      </c>
      <c r="G92" s="234">
        <v>-123718209.84999999</v>
      </c>
      <c r="H92" s="178"/>
      <c r="I92" s="179">
        <v>0</v>
      </c>
      <c r="J92" s="173">
        <v>0</v>
      </c>
      <c r="K92" s="234">
        <v>0</v>
      </c>
      <c r="L92" s="178"/>
      <c r="M92" s="179">
        <v>0</v>
      </c>
      <c r="N92" s="173">
        <v>0</v>
      </c>
      <c r="O92" s="234">
        <v>0</v>
      </c>
      <c r="P92" s="178"/>
      <c r="Q92" s="179">
        <v>-17488662.260000002</v>
      </c>
      <c r="R92" s="173">
        <v>-14548858.890000001</v>
      </c>
      <c r="S92" s="234">
        <v>-14535081.99</v>
      </c>
      <c r="T92" s="178"/>
      <c r="U92" s="179">
        <v>0</v>
      </c>
      <c r="V92" s="173">
        <v>0</v>
      </c>
      <c r="W92" s="234">
        <v>0</v>
      </c>
      <c r="X92" s="178"/>
      <c r="Y92" s="179">
        <v>0</v>
      </c>
      <c r="Z92" s="173">
        <v>0</v>
      </c>
      <c r="AA92" s="234">
        <v>0</v>
      </c>
      <c r="AB92" s="178"/>
      <c r="AC92" s="179">
        <v>0</v>
      </c>
      <c r="AD92" s="173">
        <v>0</v>
      </c>
      <c r="AE92" s="234">
        <v>0</v>
      </c>
      <c r="AF92" s="178"/>
      <c r="AG92" s="179">
        <v>0</v>
      </c>
      <c r="AH92" s="173">
        <v>0</v>
      </c>
      <c r="AI92" s="234">
        <v>0</v>
      </c>
      <c r="AJ92" s="178"/>
      <c r="AK92" s="179">
        <v>0</v>
      </c>
      <c r="AL92" s="173">
        <v>0</v>
      </c>
      <c r="AM92" s="234">
        <v>0</v>
      </c>
      <c r="AN92" s="178"/>
      <c r="AO92" s="179">
        <v>0</v>
      </c>
      <c r="AP92" s="173">
        <v>0</v>
      </c>
      <c r="AQ92" s="234">
        <v>0</v>
      </c>
      <c r="AR92" s="178"/>
      <c r="AS92" s="179">
        <v>0</v>
      </c>
      <c r="AT92" s="173">
        <v>0</v>
      </c>
      <c r="AU92" s="234">
        <v>0</v>
      </c>
      <c r="AV92" s="178"/>
      <c r="AW92" s="179">
        <v>0</v>
      </c>
      <c r="AX92" s="173">
        <v>0</v>
      </c>
      <c r="AY92" s="234">
        <v>0</v>
      </c>
      <c r="AZ92" s="178"/>
      <c r="BA92" s="179">
        <v>0</v>
      </c>
      <c r="BB92" s="173">
        <v>0</v>
      </c>
      <c r="BC92" s="234">
        <v>0</v>
      </c>
      <c r="BD92" s="178"/>
      <c r="BE92" s="179">
        <v>0</v>
      </c>
      <c r="BF92" s="173">
        <v>0</v>
      </c>
      <c r="BG92" s="234">
        <v>0</v>
      </c>
      <c r="BH92" s="178"/>
      <c r="BI92" s="179">
        <v>0</v>
      </c>
      <c r="BJ92" s="173">
        <v>0</v>
      </c>
      <c r="BK92" s="234">
        <v>0</v>
      </c>
      <c r="BL92" s="178"/>
      <c r="BM92" s="179">
        <v>0</v>
      </c>
      <c r="BN92" s="173">
        <v>0</v>
      </c>
      <c r="BO92" s="234">
        <v>0</v>
      </c>
      <c r="BP92" s="178"/>
      <c r="BQ92" s="179">
        <v>0</v>
      </c>
      <c r="BR92" s="173">
        <v>0</v>
      </c>
      <c r="BS92" s="234">
        <v>-109183127.86</v>
      </c>
      <c r="BT92" s="178"/>
      <c r="BU92" s="179">
        <v>0</v>
      </c>
      <c r="BV92" s="173">
        <v>0</v>
      </c>
      <c r="BW92" s="234">
        <v>0</v>
      </c>
      <c r="BX92" s="178"/>
      <c r="BY92" s="179">
        <v>0</v>
      </c>
      <c r="BZ92" s="173">
        <v>0</v>
      </c>
      <c r="CA92" s="234">
        <v>0</v>
      </c>
      <c r="CB92" s="178"/>
      <c r="CC92" s="179">
        <v>0</v>
      </c>
      <c r="CD92" s="173">
        <v>0</v>
      </c>
      <c r="CE92" s="234">
        <v>0</v>
      </c>
      <c r="CF92" s="178"/>
      <c r="CG92" s="179">
        <v>0</v>
      </c>
      <c r="CH92" s="173">
        <v>0</v>
      </c>
      <c r="CI92" s="234">
        <v>0</v>
      </c>
    </row>
    <row r="93" spans="2:87" x14ac:dyDescent="0.2">
      <c r="B93" s="94">
        <v>1290</v>
      </c>
      <c r="C93" s="148"/>
      <c r="D93" s="96" t="s">
        <v>107</v>
      </c>
      <c r="E93" s="179">
        <v>0</v>
      </c>
      <c r="F93" s="173">
        <v>251499.6</v>
      </c>
      <c r="G93" s="234">
        <v>289605.59999999998</v>
      </c>
      <c r="H93" s="178"/>
      <c r="I93" s="179">
        <v>0</v>
      </c>
      <c r="J93" s="173">
        <v>251499.6</v>
      </c>
      <c r="K93" s="234">
        <v>289605.59999999998</v>
      </c>
      <c r="L93" s="178"/>
      <c r="M93" s="179">
        <v>0</v>
      </c>
      <c r="N93" s="173">
        <v>0</v>
      </c>
      <c r="O93" s="234">
        <v>0</v>
      </c>
      <c r="P93" s="178"/>
      <c r="Q93" s="179">
        <v>0</v>
      </c>
      <c r="R93" s="173">
        <v>0</v>
      </c>
      <c r="S93" s="234">
        <v>0</v>
      </c>
      <c r="T93" s="178"/>
      <c r="U93" s="179">
        <v>0</v>
      </c>
      <c r="V93" s="173">
        <v>0</v>
      </c>
      <c r="W93" s="234">
        <v>0</v>
      </c>
      <c r="X93" s="178"/>
      <c r="Y93" s="179">
        <v>0</v>
      </c>
      <c r="Z93" s="173">
        <v>0</v>
      </c>
      <c r="AA93" s="234">
        <v>0</v>
      </c>
      <c r="AB93" s="178"/>
      <c r="AC93" s="179">
        <v>0</v>
      </c>
      <c r="AD93" s="173">
        <v>0</v>
      </c>
      <c r="AE93" s="234">
        <v>0</v>
      </c>
      <c r="AF93" s="178"/>
      <c r="AG93" s="179">
        <v>0</v>
      </c>
      <c r="AH93" s="173">
        <v>0</v>
      </c>
      <c r="AI93" s="234">
        <v>0</v>
      </c>
      <c r="AJ93" s="178"/>
      <c r="AK93" s="179">
        <v>0</v>
      </c>
      <c r="AL93" s="173">
        <v>0</v>
      </c>
      <c r="AM93" s="234">
        <v>0</v>
      </c>
      <c r="AN93" s="178"/>
      <c r="AO93" s="179">
        <v>0</v>
      </c>
      <c r="AP93" s="173">
        <v>0</v>
      </c>
      <c r="AQ93" s="234">
        <v>0</v>
      </c>
      <c r="AR93" s="178"/>
      <c r="AS93" s="179">
        <v>0</v>
      </c>
      <c r="AT93" s="173">
        <v>0</v>
      </c>
      <c r="AU93" s="234">
        <v>0</v>
      </c>
      <c r="AV93" s="178"/>
      <c r="AW93" s="179">
        <v>0</v>
      </c>
      <c r="AX93" s="173">
        <v>0</v>
      </c>
      <c r="AY93" s="234">
        <v>0</v>
      </c>
      <c r="AZ93" s="178"/>
      <c r="BA93" s="179">
        <v>0</v>
      </c>
      <c r="BB93" s="173">
        <v>0</v>
      </c>
      <c r="BC93" s="234">
        <v>0</v>
      </c>
      <c r="BD93" s="178"/>
      <c r="BE93" s="179">
        <v>0</v>
      </c>
      <c r="BF93" s="173">
        <v>0</v>
      </c>
      <c r="BG93" s="234">
        <v>0</v>
      </c>
      <c r="BH93" s="178"/>
      <c r="BI93" s="179">
        <v>0</v>
      </c>
      <c r="BJ93" s="173">
        <v>0</v>
      </c>
      <c r="BK93" s="234">
        <v>0</v>
      </c>
      <c r="BL93" s="178"/>
      <c r="BM93" s="179">
        <v>0</v>
      </c>
      <c r="BN93" s="173">
        <v>0</v>
      </c>
      <c r="BO93" s="234">
        <v>0</v>
      </c>
      <c r="BP93" s="178"/>
      <c r="BQ93" s="179">
        <v>0</v>
      </c>
      <c r="BR93" s="173">
        <v>0</v>
      </c>
      <c r="BS93" s="234">
        <v>0</v>
      </c>
      <c r="BT93" s="178"/>
      <c r="BU93" s="179">
        <v>0</v>
      </c>
      <c r="BV93" s="173">
        <v>0</v>
      </c>
      <c r="BW93" s="234">
        <v>0</v>
      </c>
      <c r="BX93" s="178"/>
      <c r="BY93" s="179">
        <v>0</v>
      </c>
      <c r="BZ93" s="173">
        <v>0</v>
      </c>
      <c r="CA93" s="234">
        <v>0</v>
      </c>
      <c r="CB93" s="178"/>
      <c r="CC93" s="179">
        <v>0</v>
      </c>
      <c r="CD93" s="173">
        <v>0</v>
      </c>
      <c r="CE93" s="234">
        <v>0</v>
      </c>
      <c r="CF93" s="178"/>
      <c r="CG93" s="179">
        <v>0</v>
      </c>
      <c r="CH93" s="173">
        <v>0</v>
      </c>
      <c r="CI93" s="234">
        <v>0</v>
      </c>
    </row>
    <row r="94" spans="2:87" x14ac:dyDescent="0.2">
      <c r="B94" s="94"/>
      <c r="C94" s="148"/>
      <c r="D94" s="96"/>
      <c r="E94" s="159"/>
      <c r="F94" s="160"/>
      <c r="G94" s="219"/>
      <c r="H94" s="154"/>
      <c r="I94" s="159"/>
      <c r="J94" s="160"/>
      <c r="K94" s="219"/>
      <c r="L94" s="154"/>
      <c r="M94" s="159"/>
      <c r="N94" s="160"/>
      <c r="O94" s="219"/>
      <c r="P94" s="154"/>
      <c r="Q94" s="159"/>
      <c r="R94" s="160"/>
      <c r="S94" s="219"/>
      <c r="T94" s="154"/>
      <c r="U94" s="159"/>
      <c r="V94" s="160"/>
      <c r="W94" s="219"/>
      <c r="X94" s="154"/>
      <c r="Y94" s="159"/>
      <c r="Z94" s="160"/>
      <c r="AA94" s="219"/>
      <c r="AB94" s="154"/>
      <c r="AC94" s="159"/>
      <c r="AD94" s="160"/>
      <c r="AE94" s="219"/>
      <c r="AF94" s="154"/>
      <c r="AG94" s="159"/>
      <c r="AH94" s="160"/>
      <c r="AI94" s="219"/>
      <c r="AJ94" s="154"/>
      <c r="AK94" s="159"/>
      <c r="AL94" s="160"/>
      <c r="AM94" s="219"/>
      <c r="AN94" s="154"/>
      <c r="AO94" s="159"/>
      <c r="AP94" s="160"/>
      <c r="AQ94" s="219"/>
      <c r="AR94" s="154"/>
      <c r="AS94" s="159"/>
      <c r="AT94" s="160"/>
      <c r="AU94" s="219"/>
      <c r="AV94" s="154"/>
      <c r="AW94" s="159"/>
      <c r="AX94" s="160"/>
      <c r="AY94" s="219"/>
      <c r="AZ94" s="154"/>
      <c r="BA94" s="159"/>
      <c r="BB94" s="160"/>
      <c r="BC94" s="219"/>
      <c r="BD94" s="154"/>
      <c r="BE94" s="159"/>
      <c r="BF94" s="160"/>
      <c r="BG94" s="219"/>
      <c r="BH94" s="154"/>
      <c r="BI94" s="159"/>
      <c r="BJ94" s="160"/>
      <c r="BK94" s="219"/>
      <c r="BL94" s="154"/>
      <c r="BM94" s="159"/>
      <c r="BN94" s="160"/>
      <c r="BO94" s="219"/>
      <c r="BP94" s="154"/>
      <c r="BQ94" s="159"/>
      <c r="BR94" s="160"/>
      <c r="BS94" s="219"/>
      <c r="BT94" s="154"/>
      <c r="BU94" s="159"/>
      <c r="BV94" s="160"/>
      <c r="BW94" s="219"/>
      <c r="BX94" s="154"/>
      <c r="BY94" s="159"/>
      <c r="BZ94" s="160"/>
      <c r="CA94" s="219"/>
      <c r="CB94" s="154"/>
      <c r="CC94" s="159"/>
      <c r="CD94" s="160"/>
      <c r="CE94" s="219"/>
      <c r="CF94" s="154"/>
      <c r="CG94" s="159"/>
      <c r="CH94" s="160"/>
      <c r="CI94" s="219"/>
    </row>
    <row r="95" spans="2:87" x14ac:dyDescent="0.2">
      <c r="B95" s="94">
        <v>1200</v>
      </c>
      <c r="C95" s="148"/>
      <c r="D95" s="97" t="s">
        <v>108</v>
      </c>
      <c r="E95" s="163">
        <f>SUM(E85:E93)</f>
        <v>13839993107.300003</v>
      </c>
      <c r="F95" s="164">
        <f>SUM(F85:F93)</f>
        <v>12271403753.860001</v>
      </c>
      <c r="G95" s="220">
        <f>SUM(G85:G93)</f>
        <v>11234893803.980009</v>
      </c>
      <c r="H95" s="154"/>
      <c r="I95" s="163">
        <f>SUM(I85:I93)</f>
        <v>153345099.97</v>
      </c>
      <c r="J95" s="164">
        <f>SUM(J85:J93)</f>
        <v>156697876.41</v>
      </c>
      <c r="K95" s="220">
        <f>SUM(K85:K93)</f>
        <v>66822456.449999996</v>
      </c>
      <c r="L95" s="154"/>
      <c r="M95" s="163">
        <f>SUM(M85:M93)</f>
        <v>13097779.810000006</v>
      </c>
      <c r="N95" s="164">
        <f>SUM(N85:N93)</f>
        <v>14919216.870000001</v>
      </c>
      <c r="O95" s="220">
        <f>SUM(O85:O93)</f>
        <v>12879135.169999998</v>
      </c>
      <c r="P95" s="154"/>
      <c r="Q95" s="163">
        <f>SUM(Q85:Q93)</f>
        <v>12596042483.189997</v>
      </c>
      <c r="R95" s="164">
        <f>SUM(R85:R93)</f>
        <v>11007922663.539999</v>
      </c>
      <c r="S95" s="220">
        <f>SUM(S85:S93)</f>
        <v>9862875782.8400021</v>
      </c>
      <c r="T95" s="154"/>
      <c r="U95" s="163">
        <f>SUM(U85:U93)</f>
        <v>24213200.940000001</v>
      </c>
      <c r="V95" s="164">
        <f>SUM(V85:V93)</f>
        <v>25329973.850000005</v>
      </c>
      <c r="W95" s="220">
        <f>SUM(W85:W93)</f>
        <v>20919327.32</v>
      </c>
      <c r="X95" s="154"/>
      <c r="Y95" s="163">
        <f>SUM(Y85:Y93)</f>
        <v>25526604.5</v>
      </c>
      <c r="Z95" s="164">
        <f>SUM(Z85:Z93)</f>
        <v>107678189.87</v>
      </c>
      <c r="AA95" s="220">
        <f>SUM(AA85:AA93)</f>
        <v>106179670</v>
      </c>
      <c r="AB95" s="154"/>
      <c r="AC95" s="163">
        <f>SUM(AC85:AC93)</f>
        <v>22451.560000000056</v>
      </c>
      <c r="AD95" s="164">
        <f>SUM(AD85:AD93)</f>
        <v>781421.59000000032</v>
      </c>
      <c r="AE95" s="220">
        <f>SUM(AE85:AE93)</f>
        <v>781421.59000000032</v>
      </c>
      <c r="AF95" s="154"/>
      <c r="AG95" s="163">
        <f>SUM(AG85:AG93)</f>
        <v>160248956.28999999</v>
      </c>
      <c r="AH95" s="164">
        <f>SUM(AH85:AH93)</f>
        <v>158241169.60999995</v>
      </c>
      <c r="AI95" s="220">
        <f>SUM(AI85:AI93)</f>
        <v>172726293.5</v>
      </c>
      <c r="AJ95" s="154"/>
      <c r="AK95" s="163">
        <f>SUM(AK85:AK93)</f>
        <v>7446625.3600000003</v>
      </c>
      <c r="AL95" s="164">
        <f>SUM(AL85:AL93)</f>
        <v>6017874.3299999991</v>
      </c>
      <c r="AM95" s="220">
        <f>SUM(AM85:AM93)</f>
        <v>4553160.4000000013</v>
      </c>
      <c r="AN95" s="154"/>
      <c r="AO95" s="163">
        <f>SUM(AO85:AO93)</f>
        <v>6792770.7800000012</v>
      </c>
      <c r="AP95" s="164">
        <f>SUM(AP85:AP93)</f>
        <v>6571835</v>
      </c>
      <c r="AQ95" s="220">
        <f>SUM(AQ85:AQ93)</f>
        <v>6438935.9100000011</v>
      </c>
      <c r="AR95" s="154"/>
      <c r="AS95" s="163">
        <f>SUM(AS85:AS93)</f>
        <v>388819713.97999996</v>
      </c>
      <c r="AT95" s="164">
        <f>SUM(AT85:AT93)</f>
        <v>402203477.76999998</v>
      </c>
      <c r="AU95" s="220">
        <f>SUM(AU85:AU93)</f>
        <v>425039990.82999992</v>
      </c>
      <c r="AV95" s="154"/>
      <c r="AW95" s="163">
        <f>SUM(AW85:AW93)</f>
        <v>2794483.01</v>
      </c>
      <c r="AX95" s="164">
        <f>SUM(AX85:AX93)</f>
        <v>3513005.6299999985</v>
      </c>
      <c r="AY95" s="220">
        <f>SUM(AY85:AY93)</f>
        <v>3348790.819999998</v>
      </c>
      <c r="AZ95" s="154"/>
      <c r="BA95" s="163">
        <f>SUM(BA85:BA93)</f>
        <v>15045345.93</v>
      </c>
      <c r="BB95" s="164">
        <f>SUM(BB85:BB93)</f>
        <v>13018740.690000001</v>
      </c>
      <c r="BC95" s="220">
        <f>SUM(BC85:BC93)</f>
        <v>19558965.57</v>
      </c>
      <c r="BD95" s="154"/>
      <c r="BE95" s="163">
        <f>SUM(BE85:BE93)</f>
        <v>264787847.44999999</v>
      </c>
      <c r="BF95" s="164">
        <f>SUM(BF85:BF93)</f>
        <v>240763124.90000001</v>
      </c>
      <c r="BG95" s="220">
        <f>SUM(BG85:BG93)</f>
        <v>227792872.69000003</v>
      </c>
      <c r="BH95" s="154"/>
      <c r="BI95" s="163">
        <f>SUM(BI85:BI93)</f>
        <v>70914187.349999994</v>
      </c>
      <c r="BJ95" s="164">
        <f>SUM(BJ85:BJ93)</f>
        <v>26309510.229999997</v>
      </c>
      <c r="BK95" s="220">
        <f>SUM(BK85:BK93)</f>
        <v>29935696.230000004</v>
      </c>
      <c r="BL95" s="154"/>
      <c r="BM95" s="163">
        <f>SUM(BM85:BM93)</f>
        <v>0</v>
      </c>
      <c r="BN95" s="164">
        <f>SUM(BN85:BN93)</f>
        <v>0</v>
      </c>
      <c r="BO95" s="220">
        <f>SUM(BO85:BO93)</f>
        <v>59145207.400000006</v>
      </c>
      <c r="BP95" s="154"/>
      <c r="BQ95" s="163">
        <f>SUM(BQ85:BQ93)</f>
        <v>27072306.769999996</v>
      </c>
      <c r="BR95" s="164">
        <f>SUM(BR85:BR93)</f>
        <v>22096629.460000001</v>
      </c>
      <c r="BS95" s="220">
        <f>SUM(BS85:BS93)</f>
        <v>169341052.50999999</v>
      </c>
      <c r="BT95" s="154"/>
      <c r="BU95" s="163">
        <f>SUM(BU85:BU93)</f>
        <v>39786183.330000013</v>
      </c>
      <c r="BV95" s="164">
        <f>SUM(BV85:BV93)</f>
        <v>34988076.11999999</v>
      </c>
      <c r="BW95" s="220">
        <f>SUM(BW85:BW93)</f>
        <v>38607952.730000019</v>
      </c>
      <c r="BX95" s="154"/>
      <c r="BY95" s="163">
        <f>SUM(BY85:BY93)</f>
        <v>41682141.759999998</v>
      </c>
      <c r="BZ95" s="164">
        <f>SUM(BZ85:BZ93)</f>
        <v>42110245.319999993</v>
      </c>
      <c r="CA95" s="220">
        <f>SUM(CA85:CA93)</f>
        <v>4533955.3100000005</v>
      </c>
      <c r="CB95" s="154"/>
      <c r="CC95" s="163">
        <f>SUM(CC85:CC93)</f>
        <v>1488127.7599999998</v>
      </c>
      <c r="CD95" s="164">
        <f>SUM(CD85:CD93)</f>
        <v>2240722.67</v>
      </c>
      <c r="CE95" s="220">
        <f>SUM(CE85:CE93)</f>
        <v>3413136.709999999</v>
      </c>
      <c r="CF95" s="154"/>
      <c r="CG95" s="163">
        <f>SUM(CG85:CG93)</f>
        <v>866797.56</v>
      </c>
      <c r="CH95" s="164">
        <f>SUM(CH85:CH93)</f>
        <v>0</v>
      </c>
      <c r="CI95" s="220">
        <f>SUM(CI85:CI93)</f>
        <v>0</v>
      </c>
    </row>
    <row r="96" spans="2:87" x14ac:dyDescent="0.2">
      <c r="B96" s="94"/>
      <c r="C96" s="148"/>
      <c r="D96" s="37"/>
      <c r="E96" s="157"/>
      <c r="F96" s="158"/>
      <c r="G96" s="224"/>
      <c r="H96" s="154"/>
      <c r="I96" s="157"/>
      <c r="J96" s="158"/>
      <c r="K96" s="224"/>
      <c r="L96" s="154"/>
      <c r="M96" s="157"/>
      <c r="N96" s="158"/>
      <c r="O96" s="224"/>
      <c r="P96" s="154"/>
      <c r="Q96" s="157"/>
      <c r="R96" s="158"/>
      <c r="S96" s="224"/>
      <c r="T96" s="154"/>
      <c r="U96" s="157"/>
      <c r="V96" s="158"/>
      <c r="W96" s="224"/>
      <c r="X96" s="154"/>
      <c r="Y96" s="157"/>
      <c r="Z96" s="158"/>
      <c r="AA96" s="224"/>
      <c r="AB96" s="154"/>
      <c r="AC96" s="157"/>
      <c r="AD96" s="158"/>
      <c r="AE96" s="224"/>
      <c r="AF96" s="154"/>
      <c r="AG96" s="157"/>
      <c r="AH96" s="158"/>
      <c r="AI96" s="224"/>
      <c r="AJ96" s="154"/>
      <c r="AK96" s="157"/>
      <c r="AL96" s="158"/>
      <c r="AM96" s="224"/>
      <c r="AN96" s="154"/>
      <c r="AO96" s="157"/>
      <c r="AP96" s="158"/>
      <c r="AQ96" s="224"/>
      <c r="AR96" s="154"/>
      <c r="AS96" s="157"/>
      <c r="AT96" s="158"/>
      <c r="AU96" s="224"/>
      <c r="AV96" s="154"/>
      <c r="AW96" s="157"/>
      <c r="AX96" s="158"/>
      <c r="AY96" s="224"/>
      <c r="AZ96" s="154"/>
      <c r="BA96" s="157"/>
      <c r="BB96" s="158"/>
      <c r="BC96" s="224"/>
      <c r="BD96" s="154"/>
      <c r="BE96" s="157"/>
      <c r="BF96" s="158"/>
      <c r="BG96" s="224"/>
      <c r="BH96" s="154"/>
      <c r="BI96" s="157"/>
      <c r="BJ96" s="158"/>
      <c r="BK96" s="224"/>
      <c r="BL96" s="154"/>
      <c r="BM96" s="157"/>
      <c r="BN96" s="158"/>
      <c r="BO96" s="224"/>
      <c r="BP96" s="154"/>
      <c r="BQ96" s="157"/>
      <c r="BR96" s="158"/>
      <c r="BS96" s="224"/>
      <c r="BT96" s="154"/>
      <c r="BU96" s="157"/>
      <c r="BV96" s="158"/>
      <c r="BW96" s="224"/>
      <c r="BX96" s="154"/>
      <c r="BY96" s="157"/>
      <c r="BZ96" s="158"/>
      <c r="CA96" s="224"/>
      <c r="CB96" s="154"/>
      <c r="CC96" s="157"/>
      <c r="CD96" s="158"/>
      <c r="CE96" s="224"/>
      <c r="CF96" s="154"/>
      <c r="CG96" s="157"/>
      <c r="CH96" s="158"/>
      <c r="CI96" s="224"/>
    </row>
    <row r="97" spans="2:87" x14ac:dyDescent="0.2">
      <c r="B97" s="94">
        <v>1000</v>
      </c>
      <c r="C97" s="148"/>
      <c r="D97" s="37" t="s">
        <v>109</v>
      </c>
      <c r="E97" s="157">
        <f>+E95+E82</f>
        <v>18032227365.614002</v>
      </c>
      <c r="F97" s="158">
        <f>+F95+F82</f>
        <v>16670971909.681999</v>
      </c>
      <c r="G97" s="224">
        <f>+G95+G82</f>
        <v>15021023490.32201</v>
      </c>
      <c r="H97" s="154"/>
      <c r="I97" s="157">
        <f>+I95+I82</f>
        <v>171138663.71000001</v>
      </c>
      <c r="J97" s="158">
        <f>+J95+J82</f>
        <v>168822567.22</v>
      </c>
      <c r="K97" s="224">
        <f>+K95+K82</f>
        <v>87790624.459999993</v>
      </c>
      <c r="L97" s="154"/>
      <c r="M97" s="157">
        <f>+M95+M82</f>
        <v>45326607.730000004</v>
      </c>
      <c r="N97" s="158">
        <f>+N95+N82</f>
        <v>42322570.729999997</v>
      </c>
      <c r="O97" s="224">
        <f>+O95+O82</f>
        <v>40037577.129999995</v>
      </c>
      <c r="P97" s="154"/>
      <c r="Q97" s="157">
        <f>+Q95+Q82</f>
        <v>15406772359.299995</v>
      </c>
      <c r="R97" s="158">
        <f>+R95+R82</f>
        <v>14165012948.039999</v>
      </c>
      <c r="S97" s="224">
        <f>+S95+S82</f>
        <v>12829623950.800003</v>
      </c>
      <c r="T97" s="154"/>
      <c r="U97" s="157">
        <f>+U95+U82</f>
        <v>40349808.149999999</v>
      </c>
      <c r="V97" s="158">
        <f>+V95+V82</f>
        <v>39181809.890000008</v>
      </c>
      <c r="W97" s="224">
        <f>+W95+W82</f>
        <v>30799698.460000001</v>
      </c>
      <c r="X97" s="154"/>
      <c r="Y97" s="157">
        <f>+Y95+Y82</f>
        <v>35420643.590000004</v>
      </c>
      <c r="Z97" s="158">
        <f>+Z95+Z82</f>
        <v>119446063.97</v>
      </c>
      <c r="AA97" s="224">
        <f>+AA95+AA82</f>
        <v>112178018.94</v>
      </c>
      <c r="AB97" s="154"/>
      <c r="AC97" s="157">
        <f>+AC95+AC82</f>
        <v>1716878.73</v>
      </c>
      <c r="AD97" s="158">
        <f>+AD95+AD82</f>
        <v>1166873.7600000002</v>
      </c>
      <c r="AE97" s="224">
        <f>+AE95+AE82</f>
        <v>1166873.7600000002</v>
      </c>
      <c r="AF97" s="154"/>
      <c r="AG97" s="157">
        <f>+AG95+AG82</f>
        <v>177668158.13999999</v>
      </c>
      <c r="AH97" s="158">
        <f>+AH95+AH82</f>
        <v>225254401.02999997</v>
      </c>
      <c r="AI97" s="224">
        <f>+AI95+AI82</f>
        <v>192786983.88</v>
      </c>
      <c r="AJ97" s="154"/>
      <c r="AK97" s="157">
        <f>+AK95+AK82</f>
        <v>28770203.729999997</v>
      </c>
      <c r="AL97" s="158">
        <f>+AL95+AL82</f>
        <v>25439671.079999998</v>
      </c>
      <c r="AM97" s="224">
        <f>+AM95+AM82</f>
        <v>25108526.800000004</v>
      </c>
      <c r="AN97" s="154"/>
      <c r="AO97" s="157">
        <f>+AO95+AO82</f>
        <v>11185999.930000002</v>
      </c>
      <c r="AP97" s="158">
        <f>+AP95+AP82</f>
        <v>10172121</v>
      </c>
      <c r="AQ97" s="224">
        <f>+AQ95+AQ82</f>
        <v>9655199.8000000007</v>
      </c>
      <c r="AR97" s="154"/>
      <c r="AS97" s="157">
        <f>+AS95+AS82</f>
        <v>707726902.33999991</v>
      </c>
      <c r="AT97" s="158">
        <f>+AT95+AT82</f>
        <v>662088571.3599999</v>
      </c>
      <c r="AU97" s="224">
        <f>+AU95+AU82</f>
        <v>476311044.73999989</v>
      </c>
      <c r="AV97" s="154"/>
      <c r="AW97" s="157">
        <f>+AW95+AW82</f>
        <v>32649790.869999997</v>
      </c>
      <c r="AX97" s="158">
        <f>+AX95+AX82</f>
        <v>33945048.079999998</v>
      </c>
      <c r="AY97" s="224">
        <f>+AY95+AY82</f>
        <v>21466688.899999999</v>
      </c>
      <c r="AZ97" s="154"/>
      <c r="BA97" s="157">
        <f>+BA95+BA82</f>
        <v>38622128.189999998</v>
      </c>
      <c r="BB97" s="158">
        <f>+BB95+BB82</f>
        <v>33674461.230000004</v>
      </c>
      <c r="BC97" s="224">
        <f>+BC95+BC82</f>
        <v>37294492.460000001</v>
      </c>
      <c r="BD97" s="154"/>
      <c r="BE97" s="157">
        <f>+BE95+BE82</f>
        <v>758320166.38</v>
      </c>
      <c r="BF97" s="158">
        <f>+BF95+BF82</f>
        <v>724658001.81000006</v>
      </c>
      <c r="BG97" s="224">
        <f>+BG95+BG82</f>
        <v>670437976.65999997</v>
      </c>
      <c r="BH97" s="154"/>
      <c r="BI97" s="157">
        <f>+BI95+BI82</f>
        <v>80225524.75999999</v>
      </c>
      <c r="BJ97" s="158">
        <f>+BJ95+BJ82</f>
        <v>35335331.219999999</v>
      </c>
      <c r="BK97" s="224">
        <f>+BK95+BK82</f>
        <v>35593349.090000004</v>
      </c>
      <c r="BL97" s="154"/>
      <c r="BM97" s="157">
        <f>+BM95+BM82</f>
        <v>0</v>
      </c>
      <c r="BN97" s="158">
        <f>+BN95+BN82</f>
        <v>0</v>
      </c>
      <c r="BO97" s="224">
        <f>+BO95+BO82</f>
        <v>59403111.890000008</v>
      </c>
      <c r="BP97" s="154"/>
      <c r="BQ97" s="157">
        <f>+BQ95+BQ82</f>
        <v>314884209.74999994</v>
      </c>
      <c r="BR97" s="158">
        <f>+BR95+BR82</f>
        <v>212187922.57000002</v>
      </c>
      <c r="BS97" s="224">
        <f>+BS95+BS82</f>
        <v>276379585.06</v>
      </c>
      <c r="BT97" s="154"/>
      <c r="BU97" s="157">
        <f>+BU95+BU82</f>
        <v>114151978.18400003</v>
      </c>
      <c r="BV97" s="158">
        <f>+BV95+BV82</f>
        <v>99201248.021999985</v>
      </c>
      <c r="BW97" s="224">
        <f>+BW95+BW82</f>
        <v>81044746.78200002</v>
      </c>
      <c r="BX97" s="154"/>
      <c r="BY97" s="157">
        <f>+BY95+BY82</f>
        <v>57788477.699999996</v>
      </c>
      <c r="BZ97" s="158">
        <f>+BZ95+BZ82</f>
        <v>65734668.389999986</v>
      </c>
      <c r="CA97" s="224">
        <f>+CA95+CA82</f>
        <v>23380706.32</v>
      </c>
      <c r="CB97" s="154"/>
      <c r="CC97" s="157">
        <f>+CC95+CC82</f>
        <v>7572074.0199999996</v>
      </c>
      <c r="CD97" s="158">
        <f>+CD95+CD82</f>
        <v>7327630.2799999993</v>
      </c>
      <c r="CE97" s="224">
        <f>+CE95+CE82</f>
        <v>10564334.390000001</v>
      </c>
      <c r="CF97" s="154"/>
      <c r="CG97" s="157">
        <f>+CG95+CG82</f>
        <v>1936790.4100000001</v>
      </c>
      <c r="CH97" s="158">
        <f>+CH95+CH82</f>
        <v>0</v>
      </c>
      <c r="CI97" s="224">
        <f>+CI95+CI82</f>
        <v>0</v>
      </c>
    </row>
    <row r="98" spans="2:87" x14ac:dyDescent="0.2">
      <c r="B98" s="95"/>
      <c r="C98" s="149"/>
      <c r="D98" s="150"/>
      <c r="E98" s="225"/>
      <c r="F98" s="226"/>
      <c r="G98" s="227"/>
      <c r="H98" s="154"/>
      <c r="I98" s="225"/>
      <c r="J98" s="226"/>
      <c r="K98" s="227"/>
      <c r="L98" s="154"/>
      <c r="M98" s="225"/>
      <c r="N98" s="226"/>
      <c r="O98" s="227"/>
      <c r="P98" s="154"/>
      <c r="Q98" s="225"/>
      <c r="R98" s="226"/>
      <c r="S98" s="227"/>
      <c r="T98" s="154"/>
      <c r="U98" s="225"/>
      <c r="V98" s="226"/>
      <c r="W98" s="227"/>
      <c r="X98" s="154"/>
      <c r="Y98" s="225"/>
      <c r="Z98" s="226"/>
      <c r="AA98" s="227"/>
      <c r="AB98" s="154"/>
      <c r="AC98" s="225"/>
      <c r="AD98" s="226"/>
      <c r="AE98" s="227"/>
      <c r="AF98" s="154"/>
      <c r="AG98" s="225"/>
      <c r="AH98" s="226"/>
      <c r="AI98" s="227"/>
      <c r="AJ98" s="154"/>
      <c r="AK98" s="225"/>
      <c r="AL98" s="226"/>
      <c r="AM98" s="227"/>
      <c r="AN98" s="154"/>
      <c r="AO98" s="225"/>
      <c r="AP98" s="226"/>
      <c r="AQ98" s="227"/>
      <c r="AR98" s="154"/>
      <c r="AS98" s="225"/>
      <c r="AT98" s="226"/>
      <c r="AU98" s="227"/>
      <c r="AV98" s="154"/>
      <c r="AW98" s="225"/>
      <c r="AX98" s="226"/>
      <c r="AY98" s="227"/>
      <c r="AZ98" s="154"/>
      <c r="BA98" s="225"/>
      <c r="BB98" s="226"/>
      <c r="BC98" s="227"/>
      <c r="BD98" s="154"/>
      <c r="BE98" s="225"/>
      <c r="BF98" s="226"/>
      <c r="BG98" s="227"/>
      <c r="BH98" s="154"/>
      <c r="BI98" s="225"/>
      <c r="BJ98" s="226"/>
      <c r="BK98" s="227"/>
      <c r="BL98" s="154"/>
      <c r="BM98" s="225"/>
      <c r="BN98" s="226"/>
      <c r="BO98" s="227"/>
      <c r="BP98" s="154"/>
      <c r="BQ98" s="225"/>
      <c r="BR98" s="226"/>
      <c r="BS98" s="227"/>
      <c r="BT98" s="154"/>
      <c r="BU98" s="225"/>
      <c r="BV98" s="226"/>
      <c r="BW98" s="227"/>
      <c r="BX98" s="154"/>
      <c r="BY98" s="225"/>
      <c r="BZ98" s="226"/>
      <c r="CA98" s="227"/>
      <c r="CB98" s="154"/>
      <c r="CC98" s="225"/>
      <c r="CD98" s="226"/>
      <c r="CE98" s="227"/>
      <c r="CF98" s="154"/>
      <c r="CG98" s="225"/>
      <c r="CH98" s="226"/>
      <c r="CI98" s="227"/>
    </row>
    <row r="99" spans="2:87" x14ac:dyDescent="0.2">
      <c r="B99" s="93"/>
      <c r="C99" s="36" t="s">
        <v>110</v>
      </c>
      <c r="E99" s="228"/>
      <c r="F99" s="229"/>
      <c r="G99" s="229"/>
      <c r="H99" s="154"/>
      <c r="I99" s="228"/>
      <c r="J99" s="229"/>
      <c r="K99" s="229"/>
      <c r="L99" s="154"/>
      <c r="M99" s="228"/>
      <c r="N99" s="229"/>
      <c r="O99" s="229"/>
      <c r="P99" s="154"/>
      <c r="Q99" s="228"/>
      <c r="R99" s="229"/>
      <c r="S99" s="229"/>
      <c r="T99" s="154"/>
      <c r="U99" s="228"/>
      <c r="V99" s="229"/>
      <c r="W99" s="229"/>
      <c r="X99" s="154"/>
      <c r="Y99" s="228"/>
      <c r="Z99" s="229"/>
      <c r="AA99" s="229"/>
      <c r="AB99" s="154"/>
      <c r="AC99" s="228"/>
      <c r="AD99" s="229"/>
      <c r="AE99" s="229"/>
      <c r="AF99" s="154"/>
      <c r="AG99" s="228"/>
      <c r="AH99" s="229"/>
      <c r="AI99" s="229"/>
      <c r="AJ99" s="154"/>
      <c r="AK99" s="228"/>
      <c r="AL99" s="229"/>
      <c r="AM99" s="229"/>
      <c r="AN99" s="154"/>
      <c r="AO99" s="228"/>
      <c r="AP99" s="229"/>
      <c r="AQ99" s="229"/>
      <c r="AR99" s="154"/>
      <c r="AS99" s="228"/>
      <c r="AT99" s="229"/>
      <c r="AU99" s="229"/>
      <c r="AV99" s="154"/>
      <c r="AW99" s="228"/>
      <c r="AX99" s="229"/>
      <c r="AY99" s="229"/>
      <c r="AZ99" s="154"/>
      <c r="BA99" s="228"/>
      <c r="BB99" s="229"/>
      <c r="BC99" s="229"/>
      <c r="BD99" s="154"/>
      <c r="BE99" s="228"/>
      <c r="BF99" s="229"/>
      <c r="BG99" s="229"/>
      <c r="BH99" s="154"/>
      <c r="BI99" s="228"/>
      <c r="BJ99" s="229"/>
      <c r="BK99" s="229"/>
      <c r="BL99" s="154"/>
      <c r="BM99" s="228"/>
      <c r="BN99" s="229"/>
      <c r="BO99" s="229"/>
      <c r="BP99" s="154"/>
      <c r="BQ99" s="228"/>
      <c r="BR99" s="229"/>
      <c r="BS99" s="229"/>
      <c r="BT99" s="154"/>
      <c r="BU99" s="228"/>
      <c r="BV99" s="229"/>
      <c r="BW99" s="229"/>
      <c r="BX99" s="154"/>
      <c r="BY99" s="228"/>
      <c r="BZ99" s="229"/>
      <c r="CA99" s="229"/>
      <c r="CB99" s="154"/>
      <c r="CC99" s="228"/>
      <c r="CD99" s="229"/>
      <c r="CE99" s="229"/>
      <c r="CF99" s="154"/>
      <c r="CG99" s="228"/>
      <c r="CH99" s="229"/>
      <c r="CI99" s="229"/>
    </row>
    <row r="100" spans="2:87" x14ac:dyDescent="0.2">
      <c r="B100" s="94"/>
      <c r="C100" s="148"/>
      <c r="D100" s="37"/>
      <c r="E100" s="230"/>
      <c r="F100" s="231"/>
      <c r="G100" s="231"/>
      <c r="H100" s="154"/>
      <c r="I100" s="230"/>
      <c r="J100" s="231"/>
      <c r="K100" s="231"/>
      <c r="L100" s="154"/>
      <c r="M100" s="230"/>
      <c r="N100" s="231"/>
      <c r="O100" s="231"/>
      <c r="P100" s="154"/>
      <c r="Q100" s="230"/>
      <c r="R100" s="231"/>
      <c r="S100" s="231"/>
      <c r="T100" s="154"/>
      <c r="U100" s="230"/>
      <c r="V100" s="231"/>
      <c r="W100" s="231"/>
      <c r="X100" s="154"/>
      <c r="Y100" s="230"/>
      <c r="Z100" s="231"/>
      <c r="AA100" s="231"/>
      <c r="AB100" s="154"/>
      <c r="AC100" s="230"/>
      <c r="AD100" s="231"/>
      <c r="AE100" s="231"/>
      <c r="AF100" s="154"/>
      <c r="AG100" s="230"/>
      <c r="AH100" s="231"/>
      <c r="AI100" s="231"/>
      <c r="AJ100" s="154"/>
      <c r="AK100" s="230"/>
      <c r="AL100" s="231"/>
      <c r="AM100" s="231"/>
      <c r="AN100" s="154"/>
      <c r="AO100" s="230"/>
      <c r="AP100" s="231"/>
      <c r="AQ100" s="231"/>
      <c r="AR100" s="154"/>
      <c r="AS100" s="230"/>
      <c r="AT100" s="231"/>
      <c r="AU100" s="231"/>
      <c r="AV100" s="154"/>
      <c r="AW100" s="230"/>
      <c r="AX100" s="231"/>
      <c r="AY100" s="231"/>
      <c r="AZ100" s="154"/>
      <c r="BA100" s="230"/>
      <c r="BB100" s="231"/>
      <c r="BC100" s="231"/>
      <c r="BD100" s="154"/>
      <c r="BE100" s="230"/>
      <c r="BF100" s="231"/>
      <c r="BG100" s="231"/>
      <c r="BH100" s="154"/>
      <c r="BI100" s="230"/>
      <c r="BJ100" s="231"/>
      <c r="BK100" s="231"/>
      <c r="BL100" s="154"/>
      <c r="BM100" s="230"/>
      <c r="BN100" s="231"/>
      <c r="BO100" s="231"/>
      <c r="BP100" s="154"/>
      <c r="BQ100" s="230"/>
      <c r="BR100" s="231"/>
      <c r="BS100" s="231"/>
      <c r="BT100" s="154"/>
      <c r="BU100" s="230"/>
      <c r="BV100" s="231"/>
      <c r="BW100" s="231"/>
      <c r="BX100" s="154"/>
      <c r="BY100" s="230"/>
      <c r="BZ100" s="231"/>
      <c r="CA100" s="231"/>
      <c r="CB100" s="154"/>
      <c r="CC100" s="230"/>
      <c r="CD100" s="231"/>
      <c r="CE100" s="231"/>
      <c r="CF100" s="154"/>
      <c r="CG100" s="230"/>
      <c r="CH100" s="231"/>
      <c r="CI100" s="231"/>
    </row>
    <row r="101" spans="2:87" x14ac:dyDescent="0.2">
      <c r="B101" s="94"/>
      <c r="C101" s="36" t="s">
        <v>111</v>
      </c>
      <c r="E101" s="157"/>
      <c r="F101" s="158"/>
      <c r="G101" s="158"/>
      <c r="H101" s="154"/>
      <c r="I101" s="157"/>
      <c r="J101" s="158"/>
      <c r="K101" s="158"/>
      <c r="L101" s="154"/>
      <c r="M101" s="157"/>
      <c r="N101" s="158"/>
      <c r="O101" s="158"/>
      <c r="P101" s="154"/>
      <c r="Q101" s="157"/>
      <c r="R101" s="158"/>
      <c r="S101" s="158"/>
      <c r="T101" s="154"/>
      <c r="U101" s="157"/>
      <c r="V101" s="158"/>
      <c r="W101" s="158"/>
      <c r="X101" s="154"/>
      <c r="Y101" s="157"/>
      <c r="Z101" s="158"/>
      <c r="AA101" s="158"/>
      <c r="AB101" s="154"/>
      <c r="AC101" s="157"/>
      <c r="AD101" s="158"/>
      <c r="AE101" s="158"/>
      <c r="AF101" s="154"/>
      <c r="AG101" s="157"/>
      <c r="AH101" s="158"/>
      <c r="AI101" s="158"/>
      <c r="AJ101" s="154"/>
      <c r="AK101" s="157"/>
      <c r="AL101" s="158"/>
      <c r="AM101" s="158"/>
      <c r="AN101" s="154"/>
      <c r="AO101" s="157"/>
      <c r="AP101" s="158"/>
      <c r="AQ101" s="158"/>
      <c r="AR101" s="154"/>
      <c r="AS101" s="157"/>
      <c r="AT101" s="158"/>
      <c r="AU101" s="158"/>
      <c r="AV101" s="154"/>
      <c r="AW101" s="157"/>
      <c r="AX101" s="158"/>
      <c r="AY101" s="158"/>
      <c r="AZ101" s="154"/>
      <c r="BA101" s="157"/>
      <c r="BB101" s="158"/>
      <c r="BC101" s="158"/>
      <c r="BD101" s="154"/>
      <c r="BE101" s="157"/>
      <c r="BF101" s="158"/>
      <c r="BG101" s="158"/>
      <c r="BH101" s="154"/>
      <c r="BI101" s="157"/>
      <c r="BJ101" s="158"/>
      <c r="BK101" s="158"/>
      <c r="BL101" s="154"/>
      <c r="BM101" s="157"/>
      <c r="BN101" s="158"/>
      <c r="BO101" s="158"/>
      <c r="BP101" s="154"/>
      <c r="BQ101" s="157"/>
      <c r="BR101" s="158"/>
      <c r="BS101" s="158"/>
      <c r="BT101" s="154"/>
      <c r="BU101" s="157"/>
      <c r="BV101" s="158"/>
      <c r="BW101" s="158"/>
      <c r="BX101" s="154"/>
      <c r="BY101" s="157"/>
      <c r="BZ101" s="158"/>
      <c r="CA101" s="158"/>
      <c r="CB101" s="154"/>
      <c r="CC101" s="157"/>
      <c r="CD101" s="158"/>
      <c r="CE101" s="158"/>
      <c r="CF101" s="154"/>
      <c r="CG101" s="157"/>
      <c r="CH101" s="158"/>
      <c r="CI101" s="158"/>
    </row>
    <row r="102" spans="2:87" x14ac:dyDescent="0.2">
      <c r="B102" s="94">
        <v>2110</v>
      </c>
      <c r="C102" s="148"/>
      <c r="D102" s="96" t="s">
        <v>112</v>
      </c>
      <c r="E102" s="179">
        <v>552262739.41799998</v>
      </c>
      <c r="F102" s="173">
        <v>359217879.26800001</v>
      </c>
      <c r="G102" s="234">
        <v>260047346.58199999</v>
      </c>
      <c r="H102" s="178"/>
      <c r="I102" s="179">
        <v>12073011.789999999</v>
      </c>
      <c r="J102" s="173">
        <v>9988806.3800000008</v>
      </c>
      <c r="K102" s="234">
        <v>12532832.439999999</v>
      </c>
      <c r="L102" s="178"/>
      <c r="M102" s="179">
        <v>6699273.3499999996</v>
      </c>
      <c r="N102" s="173">
        <v>5755004.6299999999</v>
      </c>
      <c r="O102" s="234">
        <v>4882448.22</v>
      </c>
      <c r="P102" s="178"/>
      <c r="Q102" s="179">
        <v>380811546.11000001</v>
      </c>
      <c r="R102" s="173">
        <v>228948728.90000001</v>
      </c>
      <c r="S102" s="234">
        <v>197277597.03999999</v>
      </c>
      <c r="T102" s="178"/>
      <c r="U102" s="179">
        <v>4563284.1399999997</v>
      </c>
      <c r="V102" s="173">
        <v>1988745.42</v>
      </c>
      <c r="W102" s="234">
        <v>1805293.33</v>
      </c>
      <c r="X102" s="178"/>
      <c r="Y102" s="179">
        <v>3376212.42</v>
      </c>
      <c r="Z102" s="173">
        <v>4199636.58</v>
      </c>
      <c r="AA102" s="234">
        <v>4963937.54</v>
      </c>
      <c r="AB102" s="178"/>
      <c r="AC102" s="179">
        <v>0</v>
      </c>
      <c r="AD102" s="173">
        <v>317862.84999999998</v>
      </c>
      <c r="AE102" s="234">
        <v>317862.84999999998</v>
      </c>
      <c r="AF102" s="178"/>
      <c r="AG102" s="179">
        <v>1386787.52</v>
      </c>
      <c r="AH102" s="173">
        <v>1155986.73</v>
      </c>
      <c r="AI102" s="234">
        <v>903062.74</v>
      </c>
      <c r="AJ102" s="178"/>
      <c r="AK102" s="179">
        <v>4765896.45</v>
      </c>
      <c r="AL102" s="173">
        <v>4162944.41</v>
      </c>
      <c r="AM102" s="234">
        <v>4630198.53</v>
      </c>
      <c r="AN102" s="178"/>
      <c r="AO102" s="179">
        <v>244227.18</v>
      </c>
      <c r="AP102" s="173">
        <v>178535</v>
      </c>
      <c r="AQ102" s="234">
        <v>228879.35</v>
      </c>
      <c r="AR102" s="178"/>
      <c r="AS102" s="179">
        <v>8167716.9800000004</v>
      </c>
      <c r="AT102" s="173">
        <v>5614352.7599999998</v>
      </c>
      <c r="AU102" s="234">
        <v>4553648.87</v>
      </c>
      <c r="AV102" s="178"/>
      <c r="AW102" s="179">
        <v>1082789.1399999999</v>
      </c>
      <c r="AX102" s="173">
        <v>2360606.34</v>
      </c>
      <c r="AY102" s="234">
        <v>1094559.6299999999</v>
      </c>
      <c r="AZ102" s="178"/>
      <c r="BA102" s="179">
        <v>582475.9</v>
      </c>
      <c r="BB102" s="173">
        <v>616677.37</v>
      </c>
      <c r="BC102" s="234">
        <v>35578.43</v>
      </c>
      <c r="BD102" s="178"/>
      <c r="BE102" s="179">
        <v>8546106.9900000002</v>
      </c>
      <c r="BF102" s="173">
        <v>17792432.559999999</v>
      </c>
      <c r="BG102" s="234">
        <v>7299762.3499999996</v>
      </c>
      <c r="BH102" s="178"/>
      <c r="BI102" s="179">
        <v>6175107.6699999999</v>
      </c>
      <c r="BJ102" s="173">
        <v>3777382.49</v>
      </c>
      <c r="BK102" s="234">
        <v>4013857.17</v>
      </c>
      <c r="BL102" s="178"/>
      <c r="BM102" s="179">
        <v>0</v>
      </c>
      <c r="BN102" s="173">
        <v>0</v>
      </c>
      <c r="BO102" s="234">
        <v>0</v>
      </c>
      <c r="BP102" s="178"/>
      <c r="BQ102" s="179">
        <v>104455043.90000001</v>
      </c>
      <c r="BR102" s="173">
        <v>60453552.869999997</v>
      </c>
      <c r="BS102" s="234">
        <v>9468268.1400000006</v>
      </c>
      <c r="BT102" s="178"/>
      <c r="BU102" s="179">
        <v>1934015.2180000001</v>
      </c>
      <c r="BV102" s="173">
        <v>5296852.148</v>
      </c>
      <c r="BW102" s="234">
        <v>2249890.682</v>
      </c>
      <c r="BX102" s="178"/>
      <c r="BY102" s="179">
        <v>4171827.78</v>
      </c>
      <c r="BZ102" s="173">
        <v>5265182.7300000004</v>
      </c>
      <c r="CA102" s="234">
        <v>2779952.26</v>
      </c>
      <c r="CB102" s="178"/>
      <c r="CC102" s="179">
        <v>2363899.0499999998</v>
      </c>
      <c r="CD102" s="173">
        <v>1344589.1</v>
      </c>
      <c r="CE102" s="234">
        <v>1009717.01</v>
      </c>
      <c r="CF102" s="178"/>
      <c r="CG102" s="179">
        <v>863517.83</v>
      </c>
      <c r="CH102" s="173">
        <v>0</v>
      </c>
      <c r="CI102" s="234">
        <v>0</v>
      </c>
    </row>
    <row r="103" spans="2:87" x14ac:dyDescent="0.2">
      <c r="B103" s="94">
        <v>2120</v>
      </c>
      <c r="C103" s="148"/>
      <c r="D103" s="96" t="s">
        <v>113</v>
      </c>
      <c r="E103" s="179">
        <v>-64866.92</v>
      </c>
      <c r="F103" s="173">
        <v>-64009.68</v>
      </c>
      <c r="G103" s="234">
        <v>30113.25</v>
      </c>
      <c r="H103" s="178"/>
      <c r="I103" s="179">
        <v>0</v>
      </c>
      <c r="J103" s="173">
        <v>0</v>
      </c>
      <c r="K103" s="234">
        <v>0</v>
      </c>
      <c r="L103" s="178"/>
      <c r="M103" s="179">
        <v>0</v>
      </c>
      <c r="N103" s="173">
        <v>0</v>
      </c>
      <c r="O103" s="234">
        <v>0</v>
      </c>
      <c r="P103" s="178"/>
      <c r="Q103" s="179">
        <v>0</v>
      </c>
      <c r="R103" s="173">
        <v>0</v>
      </c>
      <c r="S103" s="234">
        <v>0</v>
      </c>
      <c r="T103" s="178"/>
      <c r="U103" s="179">
        <v>0</v>
      </c>
      <c r="V103" s="173">
        <v>0</v>
      </c>
      <c r="W103" s="234">
        <v>0</v>
      </c>
      <c r="X103" s="178"/>
      <c r="Y103" s="179">
        <v>0</v>
      </c>
      <c r="Z103" s="173">
        <v>0</v>
      </c>
      <c r="AA103" s="234">
        <v>0</v>
      </c>
      <c r="AB103" s="178"/>
      <c r="AC103" s="179">
        <v>0</v>
      </c>
      <c r="AD103" s="173">
        <v>0</v>
      </c>
      <c r="AE103" s="234">
        <v>0</v>
      </c>
      <c r="AF103" s="178"/>
      <c r="AG103" s="179">
        <v>0</v>
      </c>
      <c r="AH103" s="173">
        <v>0</v>
      </c>
      <c r="AI103" s="234">
        <v>0</v>
      </c>
      <c r="AJ103" s="178"/>
      <c r="AK103" s="179">
        <v>0</v>
      </c>
      <c r="AL103" s="173">
        <v>0</v>
      </c>
      <c r="AM103" s="234">
        <v>0</v>
      </c>
      <c r="AN103" s="178"/>
      <c r="AO103" s="179">
        <v>0</v>
      </c>
      <c r="AP103" s="173">
        <v>0</v>
      </c>
      <c r="AQ103" s="234">
        <v>0</v>
      </c>
      <c r="AR103" s="178"/>
      <c r="AS103" s="179">
        <v>0</v>
      </c>
      <c r="AT103" s="173">
        <v>0</v>
      </c>
      <c r="AU103" s="234">
        <v>0</v>
      </c>
      <c r="AV103" s="178"/>
      <c r="AW103" s="179">
        <v>0</v>
      </c>
      <c r="AX103" s="173">
        <v>0</v>
      </c>
      <c r="AY103" s="234">
        <v>0</v>
      </c>
      <c r="AZ103" s="178"/>
      <c r="BA103" s="179">
        <v>0</v>
      </c>
      <c r="BB103" s="173">
        <v>0</v>
      </c>
      <c r="BC103" s="234">
        <v>0</v>
      </c>
      <c r="BD103" s="178"/>
      <c r="BE103" s="179">
        <v>0</v>
      </c>
      <c r="BF103" s="173">
        <v>0</v>
      </c>
      <c r="BG103" s="234">
        <v>0</v>
      </c>
      <c r="BH103" s="178"/>
      <c r="BI103" s="179">
        <v>-64866.92</v>
      </c>
      <c r="BJ103" s="173">
        <v>-64009.68</v>
      </c>
      <c r="BK103" s="234">
        <v>30113.25</v>
      </c>
      <c r="BL103" s="178"/>
      <c r="BM103" s="179">
        <v>0</v>
      </c>
      <c r="BN103" s="173">
        <v>0</v>
      </c>
      <c r="BO103" s="234">
        <v>0</v>
      </c>
      <c r="BP103" s="178"/>
      <c r="BQ103" s="179">
        <v>0</v>
      </c>
      <c r="BR103" s="173">
        <v>0</v>
      </c>
      <c r="BS103" s="234">
        <v>0</v>
      </c>
      <c r="BT103" s="178"/>
      <c r="BU103" s="179">
        <v>0</v>
      </c>
      <c r="BV103" s="173">
        <v>0</v>
      </c>
      <c r="BW103" s="234">
        <v>0</v>
      </c>
      <c r="BX103" s="178"/>
      <c r="BY103" s="179">
        <v>0</v>
      </c>
      <c r="BZ103" s="173">
        <v>0</v>
      </c>
      <c r="CA103" s="234">
        <v>0</v>
      </c>
      <c r="CB103" s="178"/>
      <c r="CC103" s="179">
        <v>0</v>
      </c>
      <c r="CD103" s="173">
        <v>0</v>
      </c>
      <c r="CE103" s="234">
        <v>0</v>
      </c>
      <c r="CF103" s="178"/>
      <c r="CG103" s="179">
        <v>0</v>
      </c>
      <c r="CH103" s="173">
        <v>0</v>
      </c>
      <c r="CI103" s="234">
        <v>0</v>
      </c>
    </row>
    <row r="104" spans="2:87" x14ac:dyDescent="0.2">
      <c r="B104" s="94">
        <v>2130</v>
      </c>
      <c r="C104" s="148"/>
      <c r="D104" s="96" t="s">
        <v>114</v>
      </c>
      <c r="E104" s="179">
        <v>0</v>
      </c>
      <c r="F104" s="173">
        <v>0</v>
      </c>
      <c r="G104" s="234">
        <v>0</v>
      </c>
      <c r="H104" s="178"/>
      <c r="I104" s="179">
        <v>0</v>
      </c>
      <c r="J104" s="173">
        <v>0</v>
      </c>
      <c r="K104" s="234">
        <v>0</v>
      </c>
      <c r="L104" s="178"/>
      <c r="M104" s="179">
        <v>0</v>
      </c>
      <c r="N104" s="173">
        <v>0</v>
      </c>
      <c r="O104" s="234">
        <v>0</v>
      </c>
      <c r="P104" s="178"/>
      <c r="Q104" s="179">
        <v>0</v>
      </c>
      <c r="R104" s="173">
        <v>0</v>
      </c>
      <c r="S104" s="234">
        <v>0</v>
      </c>
      <c r="T104" s="178"/>
      <c r="U104" s="179">
        <v>0</v>
      </c>
      <c r="V104" s="173">
        <v>0</v>
      </c>
      <c r="W104" s="234">
        <v>0</v>
      </c>
      <c r="X104" s="178"/>
      <c r="Y104" s="179">
        <v>0</v>
      </c>
      <c r="Z104" s="173">
        <v>0</v>
      </c>
      <c r="AA104" s="234">
        <v>0</v>
      </c>
      <c r="AB104" s="178"/>
      <c r="AC104" s="179">
        <v>0</v>
      </c>
      <c r="AD104" s="173">
        <v>0</v>
      </c>
      <c r="AE104" s="234">
        <v>0</v>
      </c>
      <c r="AF104" s="178"/>
      <c r="AG104" s="179">
        <v>0</v>
      </c>
      <c r="AH104" s="173">
        <v>0</v>
      </c>
      <c r="AI104" s="234">
        <v>0</v>
      </c>
      <c r="AJ104" s="178"/>
      <c r="AK104" s="179">
        <v>0</v>
      </c>
      <c r="AL104" s="173">
        <v>0</v>
      </c>
      <c r="AM104" s="234">
        <v>0</v>
      </c>
      <c r="AN104" s="178"/>
      <c r="AO104" s="179">
        <v>0</v>
      </c>
      <c r="AP104" s="173">
        <v>0</v>
      </c>
      <c r="AQ104" s="234">
        <v>0</v>
      </c>
      <c r="AR104" s="178"/>
      <c r="AS104" s="179">
        <v>0</v>
      </c>
      <c r="AT104" s="173">
        <v>0</v>
      </c>
      <c r="AU104" s="234">
        <v>0</v>
      </c>
      <c r="AV104" s="178"/>
      <c r="AW104" s="179">
        <v>0</v>
      </c>
      <c r="AX104" s="173">
        <v>0</v>
      </c>
      <c r="AY104" s="234">
        <v>0</v>
      </c>
      <c r="AZ104" s="178"/>
      <c r="BA104" s="179">
        <v>0</v>
      </c>
      <c r="BB104" s="173">
        <v>0</v>
      </c>
      <c r="BC104" s="234">
        <v>0</v>
      </c>
      <c r="BD104" s="178"/>
      <c r="BE104" s="179">
        <v>0</v>
      </c>
      <c r="BF104" s="173">
        <v>0</v>
      </c>
      <c r="BG104" s="234">
        <v>0</v>
      </c>
      <c r="BH104" s="178"/>
      <c r="BI104" s="179">
        <v>0</v>
      </c>
      <c r="BJ104" s="173">
        <v>0</v>
      </c>
      <c r="BK104" s="234">
        <v>0</v>
      </c>
      <c r="BL104" s="178"/>
      <c r="BM104" s="179">
        <v>0</v>
      </c>
      <c r="BN104" s="173">
        <v>0</v>
      </c>
      <c r="BO104" s="234">
        <v>0</v>
      </c>
      <c r="BP104" s="178"/>
      <c r="BQ104" s="179">
        <v>0</v>
      </c>
      <c r="BR104" s="173">
        <v>0</v>
      </c>
      <c r="BS104" s="234">
        <v>0</v>
      </c>
      <c r="BT104" s="178"/>
      <c r="BU104" s="179">
        <v>0</v>
      </c>
      <c r="BV104" s="173">
        <v>0</v>
      </c>
      <c r="BW104" s="234">
        <v>0</v>
      </c>
      <c r="BX104" s="178"/>
      <c r="BY104" s="179">
        <v>0</v>
      </c>
      <c r="BZ104" s="173">
        <v>0</v>
      </c>
      <c r="CA104" s="234">
        <v>0</v>
      </c>
      <c r="CB104" s="178"/>
      <c r="CC104" s="179">
        <v>0</v>
      </c>
      <c r="CD104" s="173">
        <v>0</v>
      </c>
      <c r="CE104" s="234">
        <v>0</v>
      </c>
      <c r="CF104" s="178"/>
      <c r="CG104" s="179">
        <v>0</v>
      </c>
      <c r="CH104" s="173">
        <v>0</v>
      </c>
      <c r="CI104" s="234">
        <v>0</v>
      </c>
    </row>
    <row r="105" spans="2:87" x14ac:dyDescent="0.2">
      <c r="B105" s="94">
        <v>2140</v>
      </c>
      <c r="C105" s="148"/>
      <c r="D105" s="96" t="s">
        <v>115</v>
      </c>
      <c r="E105" s="179">
        <v>0</v>
      </c>
      <c r="F105" s="173">
        <v>0</v>
      </c>
      <c r="G105" s="234">
        <v>0</v>
      </c>
      <c r="H105" s="178"/>
      <c r="I105" s="179">
        <v>0</v>
      </c>
      <c r="J105" s="173">
        <v>0</v>
      </c>
      <c r="K105" s="234">
        <v>0</v>
      </c>
      <c r="L105" s="178"/>
      <c r="M105" s="179">
        <v>0</v>
      </c>
      <c r="N105" s="173">
        <v>0</v>
      </c>
      <c r="O105" s="234">
        <v>0</v>
      </c>
      <c r="P105" s="178"/>
      <c r="Q105" s="179">
        <v>0</v>
      </c>
      <c r="R105" s="173">
        <v>0</v>
      </c>
      <c r="S105" s="234">
        <v>0</v>
      </c>
      <c r="T105" s="178"/>
      <c r="U105" s="179">
        <v>0</v>
      </c>
      <c r="V105" s="173">
        <v>0</v>
      </c>
      <c r="W105" s="234">
        <v>0</v>
      </c>
      <c r="X105" s="178"/>
      <c r="Y105" s="179">
        <v>0</v>
      </c>
      <c r="Z105" s="173">
        <v>0</v>
      </c>
      <c r="AA105" s="234">
        <v>0</v>
      </c>
      <c r="AB105" s="178"/>
      <c r="AC105" s="179">
        <v>0</v>
      </c>
      <c r="AD105" s="173">
        <v>0</v>
      </c>
      <c r="AE105" s="234">
        <v>0</v>
      </c>
      <c r="AF105" s="178"/>
      <c r="AG105" s="179">
        <v>0</v>
      </c>
      <c r="AH105" s="173">
        <v>0</v>
      </c>
      <c r="AI105" s="234">
        <v>0</v>
      </c>
      <c r="AJ105" s="178"/>
      <c r="AK105" s="179">
        <v>0</v>
      </c>
      <c r="AL105" s="173">
        <v>0</v>
      </c>
      <c r="AM105" s="234">
        <v>0</v>
      </c>
      <c r="AN105" s="178"/>
      <c r="AO105" s="179">
        <v>0</v>
      </c>
      <c r="AP105" s="173">
        <v>0</v>
      </c>
      <c r="AQ105" s="234">
        <v>0</v>
      </c>
      <c r="AR105" s="178"/>
      <c r="AS105" s="179">
        <v>0</v>
      </c>
      <c r="AT105" s="173">
        <v>0</v>
      </c>
      <c r="AU105" s="234">
        <v>0</v>
      </c>
      <c r="AV105" s="178"/>
      <c r="AW105" s="179">
        <v>0</v>
      </c>
      <c r="AX105" s="173">
        <v>0</v>
      </c>
      <c r="AY105" s="234">
        <v>0</v>
      </c>
      <c r="AZ105" s="178"/>
      <c r="BA105" s="179">
        <v>0</v>
      </c>
      <c r="BB105" s="173">
        <v>0</v>
      </c>
      <c r="BC105" s="234">
        <v>0</v>
      </c>
      <c r="BD105" s="178"/>
      <c r="BE105" s="179">
        <v>0</v>
      </c>
      <c r="BF105" s="173">
        <v>0</v>
      </c>
      <c r="BG105" s="234">
        <v>0</v>
      </c>
      <c r="BH105" s="178"/>
      <c r="BI105" s="179">
        <v>0</v>
      </c>
      <c r="BJ105" s="173">
        <v>0</v>
      </c>
      <c r="BK105" s="234">
        <v>0</v>
      </c>
      <c r="BL105" s="178"/>
      <c r="BM105" s="179">
        <v>0</v>
      </c>
      <c r="BN105" s="173">
        <v>0</v>
      </c>
      <c r="BO105" s="234">
        <v>0</v>
      </c>
      <c r="BP105" s="178"/>
      <c r="BQ105" s="179">
        <v>0</v>
      </c>
      <c r="BR105" s="173">
        <v>0</v>
      </c>
      <c r="BS105" s="234">
        <v>0</v>
      </c>
      <c r="BT105" s="178"/>
      <c r="BU105" s="179">
        <v>0</v>
      </c>
      <c r="BV105" s="173">
        <v>0</v>
      </c>
      <c r="BW105" s="234">
        <v>0</v>
      </c>
      <c r="BX105" s="178"/>
      <c r="BY105" s="179">
        <v>0</v>
      </c>
      <c r="BZ105" s="173">
        <v>0</v>
      </c>
      <c r="CA105" s="234">
        <v>0</v>
      </c>
      <c r="CB105" s="178"/>
      <c r="CC105" s="179">
        <v>0</v>
      </c>
      <c r="CD105" s="173">
        <v>0</v>
      </c>
      <c r="CE105" s="234">
        <v>0</v>
      </c>
      <c r="CF105" s="178"/>
      <c r="CG105" s="179">
        <v>0</v>
      </c>
      <c r="CH105" s="173">
        <v>0</v>
      </c>
      <c r="CI105" s="234">
        <v>0</v>
      </c>
    </row>
    <row r="106" spans="2:87" x14ac:dyDescent="0.2">
      <c r="B106" s="94">
        <v>2150</v>
      </c>
      <c r="C106" s="148"/>
      <c r="D106" s="96" t="s">
        <v>116</v>
      </c>
      <c r="E106" s="179">
        <v>3001852.87</v>
      </c>
      <c r="F106" s="173">
        <v>3656134.02</v>
      </c>
      <c r="G106" s="234">
        <v>3140485</v>
      </c>
      <c r="H106" s="178"/>
      <c r="I106" s="179">
        <v>0</v>
      </c>
      <c r="J106" s="173">
        <v>0</v>
      </c>
      <c r="K106" s="234">
        <v>0</v>
      </c>
      <c r="L106" s="178"/>
      <c r="M106" s="179">
        <v>0</v>
      </c>
      <c r="N106" s="173">
        <v>0</v>
      </c>
      <c r="O106" s="234">
        <v>0</v>
      </c>
      <c r="P106" s="178"/>
      <c r="Q106" s="179">
        <v>2994280.47</v>
      </c>
      <c r="R106" s="173">
        <v>3640108.96</v>
      </c>
      <c r="S106" s="234">
        <v>3145068.65</v>
      </c>
      <c r="T106" s="178"/>
      <c r="U106" s="179">
        <v>0</v>
      </c>
      <c r="V106" s="173">
        <v>0</v>
      </c>
      <c r="W106" s="234">
        <v>0</v>
      </c>
      <c r="X106" s="178"/>
      <c r="Y106" s="179">
        <v>0</v>
      </c>
      <c r="Z106" s="173">
        <v>0</v>
      </c>
      <c r="AA106" s="234">
        <v>-13643.65</v>
      </c>
      <c r="AB106" s="178"/>
      <c r="AC106" s="179">
        <v>0</v>
      </c>
      <c r="AD106" s="173">
        <v>0</v>
      </c>
      <c r="AE106" s="234">
        <v>0</v>
      </c>
      <c r="AF106" s="178"/>
      <c r="AG106" s="179">
        <v>7572.4</v>
      </c>
      <c r="AH106" s="173">
        <v>16025.06</v>
      </c>
      <c r="AI106" s="234">
        <v>9060</v>
      </c>
      <c r="AJ106" s="178"/>
      <c r="AK106" s="179">
        <v>0</v>
      </c>
      <c r="AL106" s="173">
        <v>0</v>
      </c>
      <c r="AM106" s="234">
        <v>0</v>
      </c>
      <c r="AN106" s="178"/>
      <c r="AO106" s="179">
        <v>0</v>
      </c>
      <c r="AP106" s="173">
        <v>0</v>
      </c>
      <c r="AQ106" s="234">
        <v>0</v>
      </c>
      <c r="AR106" s="178"/>
      <c r="AS106" s="179">
        <v>0</v>
      </c>
      <c r="AT106" s="173">
        <v>0</v>
      </c>
      <c r="AU106" s="234">
        <v>0</v>
      </c>
      <c r="AV106" s="178"/>
      <c r="AW106" s="179">
        <v>0</v>
      </c>
      <c r="AX106" s="173">
        <v>0</v>
      </c>
      <c r="AY106" s="234">
        <v>0</v>
      </c>
      <c r="AZ106" s="178"/>
      <c r="BA106" s="179">
        <v>0</v>
      </c>
      <c r="BB106" s="173">
        <v>0</v>
      </c>
      <c r="BC106" s="234">
        <v>0</v>
      </c>
      <c r="BD106" s="178"/>
      <c r="BE106" s="179">
        <v>0</v>
      </c>
      <c r="BF106" s="173">
        <v>0</v>
      </c>
      <c r="BG106" s="234">
        <v>0</v>
      </c>
      <c r="BH106" s="178"/>
      <c r="BI106" s="179">
        <v>0</v>
      </c>
      <c r="BJ106" s="173">
        <v>0</v>
      </c>
      <c r="BK106" s="234">
        <v>0</v>
      </c>
      <c r="BL106" s="178"/>
      <c r="BM106" s="179">
        <v>0</v>
      </c>
      <c r="BN106" s="173">
        <v>0</v>
      </c>
      <c r="BO106" s="234">
        <v>0</v>
      </c>
      <c r="BP106" s="178"/>
      <c r="BQ106" s="179">
        <v>0</v>
      </c>
      <c r="BR106" s="173">
        <v>0</v>
      </c>
      <c r="BS106" s="234">
        <v>0</v>
      </c>
      <c r="BT106" s="178"/>
      <c r="BU106" s="179">
        <v>0</v>
      </c>
      <c r="BV106" s="173">
        <v>0</v>
      </c>
      <c r="BW106" s="234">
        <v>0</v>
      </c>
      <c r="BX106" s="178"/>
      <c r="BY106" s="179">
        <v>0</v>
      </c>
      <c r="BZ106" s="173">
        <v>0</v>
      </c>
      <c r="CA106" s="234">
        <v>0</v>
      </c>
      <c r="CB106" s="178"/>
      <c r="CC106" s="179">
        <v>0</v>
      </c>
      <c r="CD106" s="173">
        <v>0</v>
      </c>
      <c r="CE106" s="234">
        <v>0</v>
      </c>
      <c r="CF106" s="178"/>
      <c r="CG106" s="179">
        <v>0</v>
      </c>
      <c r="CH106" s="173">
        <v>0</v>
      </c>
      <c r="CI106" s="234">
        <v>0</v>
      </c>
    </row>
    <row r="107" spans="2:87" x14ac:dyDescent="0.2">
      <c r="B107" s="94">
        <v>2160</v>
      </c>
      <c r="C107" s="148"/>
      <c r="D107" s="96" t="s">
        <v>117</v>
      </c>
      <c r="E107" s="179">
        <v>22128985.989999998</v>
      </c>
      <c r="F107" s="173">
        <v>22964383.399999999</v>
      </c>
      <c r="G107" s="234">
        <v>23778749.469999999</v>
      </c>
      <c r="H107" s="178"/>
      <c r="I107" s="179">
        <v>0</v>
      </c>
      <c r="J107" s="173">
        <v>0</v>
      </c>
      <c r="K107" s="234">
        <v>0</v>
      </c>
      <c r="L107" s="178"/>
      <c r="M107" s="179">
        <v>0</v>
      </c>
      <c r="N107" s="173">
        <v>0</v>
      </c>
      <c r="O107" s="234">
        <v>0</v>
      </c>
      <c r="P107" s="178"/>
      <c r="Q107" s="179">
        <v>21835.13</v>
      </c>
      <c r="R107" s="173">
        <v>21835.13</v>
      </c>
      <c r="S107" s="234">
        <v>21835.13</v>
      </c>
      <c r="T107" s="178"/>
      <c r="U107" s="179">
        <v>0</v>
      </c>
      <c r="V107" s="173">
        <v>0</v>
      </c>
      <c r="W107" s="234">
        <v>0</v>
      </c>
      <c r="X107" s="178"/>
      <c r="Y107" s="179">
        <v>0</v>
      </c>
      <c r="Z107" s="173">
        <v>0</v>
      </c>
      <c r="AA107" s="234">
        <v>0</v>
      </c>
      <c r="AB107" s="178"/>
      <c r="AC107" s="179">
        <v>0</v>
      </c>
      <c r="AD107" s="173">
        <v>0</v>
      </c>
      <c r="AE107" s="234">
        <v>0</v>
      </c>
      <c r="AF107" s="178"/>
      <c r="AG107" s="179">
        <v>0</v>
      </c>
      <c r="AH107" s="173">
        <v>0</v>
      </c>
      <c r="AI107" s="234">
        <v>0</v>
      </c>
      <c r="AJ107" s="178"/>
      <c r="AK107" s="179">
        <v>0</v>
      </c>
      <c r="AL107" s="173">
        <v>0</v>
      </c>
      <c r="AM107" s="234">
        <v>0</v>
      </c>
      <c r="AN107" s="178"/>
      <c r="AO107" s="179">
        <v>0</v>
      </c>
      <c r="AP107" s="173">
        <v>0</v>
      </c>
      <c r="AQ107" s="234">
        <v>0</v>
      </c>
      <c r="AR107" s="178"/>
      <c r="AS107" s="179">
        <v>10000</v>
      </c>
      <c r="AT107" s="173">
        <v>330000</v>
      </c>
      <c r="AU107" s="234">
        <v>0</v>
      </c>
      <c r="AV107" s="178"/>
      <c r="AW107" s="179">
        <v>0</v>
      </c>
      <c r="AX107" s="173">
        <v>0</v>
      </c>
      <c r="AY107" s="234">
        <v>0</v>
      </c>
      <c r="AZ107" s="178"/>
      <c r="BA107" s="179">
        <v>0</v>
      </c>
      <c r="BB107" s="173">
        <v>0</v>
      </c>
      <c r="BC107" s="234">
        <v>0</v>
      </c>
      <c r="BD107" s="178"/>
      <c r="BE107" s="179">
        <v>22097150.859999999</v>
      </c>
      <c r="BF107" s="173">
        <v>22612548.27</v>
      </c>
      <c r="BG107" s="234">
        <v>23756914.34</v>
      </c>
      <c r="BH107" s="178"/>
      <c r="BI107" s="179">
        <v>0</v>
      </c>
      <c r="BJ107" s="173">
        <v>0</v>
      </c>
      <c r="BK107" s="234">
        <v>0</v>
      </c>
      <c r="BL107" s="178"/>
      <c r="BM107" s="179">
        <v>0</v>
      </c>
      <c r="BN107" s="173">
        <v>0</v>
      </c>
      <c r="BO107" s="234">
        <v>0</v>
      </c>
      <c r="BP107" s="178"/>
      <c r="BQ107" s="179">
        <v>0</v>
      </c>
      <c r="BR107" s="173">
        <v>0</v>
      </c>
      <c r="BS107" s="234">
        <v>0</v>
      </c>
      <c r="BT107" s="178"/>
      <c r="BU107" s="179">
        <v>0</v>
      </c>
      <c r="BV107" s="173">
        <v>0</v>
      </c>
      <c r="BW107" s="234">
        <v>0</v>
      </c>
      <c r="BX107" s="178"/>
      <c r="BY107" s="179">
        <v>0</v>
      </c>
      <c r="BZ107" s="173">
        <v>0</v>
      </c>
      <c r="CA107" s="234">
        <v>0</v>
      </c>
      <c r="CB107" s="178"/>
      <c r="CC107" s="179">
        <v>0</v>
      </c>
      <c r="CD107" s="173">
        <v>0</v>
      </c>
      <c r="CE107" s="234">
        <v>0</v>
      </c>
      <c r="CF107" s="178"/>
      <c r="CG107" s="179">
        <v>0</v>
      </c>
      <c r="CH107" s="173">
        <v>0</v>
      </c>
      <c r="CI107" s="234">
        <v>0</v>
      </c>
    </row>
    <row r="108" spans="2:87" x14ac:dyDescent="0.2">
      <c r="B108" s="94">
        <v>2170</v>
      </c>
      <c r="C108" s="148"/>
      <c r="D108" s="96" t="s">
        <v>118</v>
      </c>
      <c r="E108" s="179">
        <v>27695168.489999998</v>
      </c>
      <c r="F108" s="173">
        <v>26861263.57</v>
      </c>
      <c r="G108" s="234">
        <v>34176169.510000005</v>
      </c>
      <c r="H108" s="178"/>
      <c r="I108" s="179">
        <v>133145.92000000001</v>
      </c>
      <c r="J108" s="173">
        <v>0</v>
      </c>
      <c r="K108" s="234">
        <v>187850.25</v>
      </c>
      <c r="L108" s="178"/>
      <c r="M108" s="179">
        <v>124998.04</v>
      </c>
      <c r="N108" s="173">
        <v>189223.67</v>
      </c>
      <c r="O108" s="234">
        <v>189223.67</v>
      </c>
      <c r="P108" s="178"/>
      <c r="Q108" s="179">
        <v>26097436.66</v>
      </c>
      <c r="R108" s="173">
        <v>26097436.66</v>
      </c>
      <c r="S108" s="234">
        <v>30176574.57</v>
      </c>
      <c r="T108" s="178"/>
      <c r="U108" s="179">
        <v>0</v>
      </c>
      <c r="V108" s="173">
        <v>0</v>
      </c>
      <c r="W108" s="234">
        <v>0</v>
      </c>
      <c r="X108" s="178"/>
      <c r="Y108" s="179">
        <v>693567.99</v>
      </c>
      <c r="Z108" s="173">
        <v>0</v>
      </c>
      <c r="AA108" s="234">
        <v>362195.98</v>
      </c>
      <c r="AB108" s="178"/>
      <c r="AC108" s="179">
        <v>0</v>
      </c>
      <c r="AD108" s="173">
        <v>0</v>
      </c>
      <c r="AE108" s="234">
        <v>0</v>
      </c>
      <c r="AF108" s="178"/>
      <c r="AG108" s="179">
        <v>0</v>
      </c>
      <c r="AH108" s="173">
        <v>0</v>
      </c>
      <c r="AI108" s="234">
        <v>0</v>
      </c>
      <c r="AJ108" s="178"/>
      <c r="AK108" s="179">
        <v>0</v>
      </c>
      <c r="AL108" s="173">
        <v>0</v>
      </c>
      <c r="AM108" s="234">
        <v>2841359.95</v>
      </c>
      <c r="AN108" s="178"/>
      <c r="AO108" s="179">
        <v>0</v>
      </c>
      <c r="AP108" s="173">
        <v>0</v>
      </c>
      <c r="AQ108" s="234">
        <v>0</v>
      </c>
      <c r="AR108" s="178"/>
      <c r="AS108" s="179">
        <v>0</v>
      </c>
      <c r="AT108" s="173">
        <v>0</v>
      </c>
      <c r="AU108" s="234">
        <v>0</v>
      </c>
      <c r="AV108" s="178"/>
      <c r="AW108" s="179">
        <v>0</v>
      </c>
      <c r="AX108" s="173">
        <v>0</v>
      </c>
      <c r="AY108" s="234">
        <v>0</v>
      </c>
      <c r="AZ108" s="178"/>
      <c r="BA108" s="179">
        <v>0</v>
      </c>
      <c r="BB108" s="173">
        <v>0</v>
      </c>
      <c r="BC108" s="234">
        <v>418965.09</v>
      </c>
      <c r="BD108" s="178"/>
      <c r="BE108" s="179">
        <v>0</v>
      </c>
      <c r="BF108" s="173">
        <v>0</v>
      </c>
      <c r="BG108" s="234">
        <v>0</v>
      </c>
      <c r="BH108" s="178"/>
      <c r="BI108" s="179">
        <v>646019.88</v>
      </c>
      <c r="BJ108" s="173">
        <v>574603.24</v>
      </c>
      <c r="BK108" s="234">
        <v>0</v>
      </c>
      <c r="BL108" s="178"/>
      <c r="BM108" s="179">
        <v>0</v>
      </c>
      <c r="BN108" s="173">
        <v>0</v>
      </c>
      <c r="BO108" s="234">
        <v>0</v>
      </c>
      <c r="BP108" s="178"/>
      <c r="BQ108" s="179">
        <v>0</v>
      </c>
      <c r="BR108" s="173">
        <v>0</v>
      </c>
      <c r="BS108" s="234">
        <v>0</v>
      </c>
      <c r="BT108" s="178"/>
      <c r="BU108" s="179">
        <v>0</v>
      </c>
      <c r="BV108" s="173">
        <v>0</v>
      </c>
      <c r="BW108" s="234">
        <v>0</v>
      </c>
      <c r="BX108" s="178"/>
      <c r="BY108" s="179">
        <v>0</v>
      </c>
      <c r="BZ108" s="173">
        <v>0</v>
      </c>
      <c r="CA108" s="234">
        <v>0</v>
      </c>
      <c r="CB108" s="178"/>
      <c r="CC108" s="179">
        <v>0</v>
      </c>
      <c r="CD108" s="173">
        <v>0</v>
      </c>
      <c r="CE108" s="234">
        <v>0</v>
      </c>
      <c r="CF108" s="178"/>
      <c r="CG108" s="179">
        <v>0</v>
      </c>
      <c r="CH108" s="173">
        <v>0</v>
      </c>
      <c r="CI108" s="234">
        <v>0</v>
      </c>
    </row>
    <row r="109" spans="2:87" x14ac:dyDescent="0.2">
      <c r="B109" s="94">
        <v>2190</v>
      </c>
      <c r="C109" s="148"/>
      <c r="D109" s="96" t="s">
        <v>119</v>
      </c>
      <c r="E109" s="179">
        <v>4173.6099999999997</v>
      </c>
      <c r="F109" s="173">
        <v>98850.03</v>
      </c>
      <c r="G109" s="234">
        <v>0</v>
      </c>
      <c r="H109" s="178"/>
      <c r="I109" s="179">
        <v>0</v>
      </c>
      <c r="J109" s="173">
        <v>0</v>
      </c>
      <c r="K109" s="234">
        <v>0</v>
      </c>
      <c r="L109" s="178"/>
      <c r="M109" s="179">
        <v>0</v>
      </c>
      <c r="N109" s="173">
        <v>0</v>
      </c>
      <c r="O109" s="234">
        <v>0</v>
      </c>
      <c r="P109" s="178"/>
      <c r="Q109" s="179">
        <v>0</v>
      </c>
      <c r="R109" s="173">
        <v>0</v>
      </c>
      <c r="S109" s="234">
        <v>0</v>
      </c>
      <c r="T109" s="178"/>
      <c r="U109" s="179">
        <v>0</v>
      </c>
      <c r="V109" s="173">
        <v>0</v>
      </c>
      <c r="W109" s="234">
        <v>0</v>
      </c>
      <c r="X109" s="178"/>
      <c r="Y109" s="179">
        <v>0</v>
      </c>
      <c r="Z109" s="173">
        <v>0</v>
      </c>
      <c r="AA109" s="234">
        <v>0</v>
      </c>
      <c r="AB109" s="178"/>
      <c r="AC109" s="179">
        <v>0</v>
      </c>
      <c r="AD109" s="173">
        <v>0</v>
      </c>
      <c r="AE109" s="234">
        <v>0</v>
      </c>
      <c r="AF109" s="178"/>
      <c r="AG109" s="179">
        <v>0</v>
      </c>
      <c r="AH109" s="173">
        <v>0</v>
      </c>
      <c r="AI109" s="234">
        <v>0</v>
      </c>
      <c r="AJ109" s="178"/>
      <c r="AK109" s="179">
        <v>0</v>
      </c>
      <c r="AL109" s="173">
        <v>0</v>
      </c>
      <c r="AM109" s="234">
        <v>0</v>
      </c>
      <c r="AN109" s="178"/>
      <c r="AO109" s="179">
        <v>0</v>
      </c>
      <c r="AP109" s="173">
        <v>0</v>
      </c>
      <c r="AQ109" s="234">
        <v>0</v>
      </c>
      <c r="AR109" s="178"/>
      <c r="AS109" s="179">
        <v>0</v>
      </c>
      <c r="AT109" s="173">
        <v>0</v>
      </c>
      <c r="AU109" s="234">
        <v>0</v>
      </c>
      <c r="AV109" s="178"/>
      <c r="AW109" s="179">
        <v>0</v>
      </c>
      <c r="AX109" s="173">
        <v>0</v>
      </c>
      <c r="AY109" s="234">
        <v>0</v>
      </c>
      <c r="AZ109" s="178"/>
      <c r="BA109" s="179">
        <v>0</v>
      </c>
      <c r="BB109" s="173">
        <v>0</v>
      </c>
      <c r="BC109" s="234">
        <v>0</v>
      </c>
      <c r="BD109" s="178"/>
      <c r="BE109" s="179">
        <v>0</v>
      </c>
      <c r="BF109" s="173">
        <v>0</v>
      </c>
      <c r="BG109" s="234">
        <v>0</v>
      </c>
      <c r="BH109" s="178"/>
      <c r="BI109" s="179">
        <v>0</v>
      </c>
      <c r="BJ109" s="173">
        <v>0</v>
      </c>
      <c r="BK109" s="234">
        <v>0</v>
      </c>
      <c r="BL109" s="178"/>
      <c r="BM109" s="179">
        <v>0</v>
      </c>
      <c r="BN109" s="173">
        <v>0</v>
      </c>
      <c r="BO109" s="234">
        <v>0</v>
      </c>
      <c r="BP109" s="178"/>
      <c r="BQ109" s="179">
        <v>0</v>
      </c>
      <c r="BR109" s="173">
        <v>0</v>
      </c>
      <c r="BS109" s="234">
        <v>0</v>
      </c>
      <c r="BT109" s="178"/>
      <c r="BU109" s="179">
        <v>0</v>
      </c>
      <c r="BV109" s="173">
        <v>0</v>
      </c>
      <c r="BW109" s="234">
        <v>0</v>
      </c>
      <c r="BX109" s="178"/>
      <c r="BY109" s="179">
        <v>0</v>
      </c>
      <c r="BZ109" s="173">
        <v>98850.03</v>
      </c>
      <c r="CA109" s="234">
        <v>0</v>
      </c>
      <c r="CB109" s="178"/>
      <c r="CC109" s="179">
        <v>0</v>
      </c>
      <c r="CD109" s="173">
        <v>0</v>
      </c>
      <c r="CE109" s="234">
        <v>0</v>
      </c>
      <c r="CF109" s="178"/>
      <c r="CG109" s="179">
        <v>4173.6099999999997</v>
      </c>
      <c r="CH109" s="173">
        <v>0</v>
      </c>
      <c r="CI109" s="234">
        <v>0</v>
      </c>
    </row>
    <row r="110" spans="2:87" x14ac:dyDescent="0.2">
      <c r="B110" s="94"/>
      <c r="C110" s="148"/>
      <c r="D110" s="96"/>
      <c r="E110" s="157"/>
      <c r="F110" s="158"/>
      <c r="G110" s="158"/>
      <c r="H110" s="154"/>
      <c r="I110" s="157"/>
      <c r="J110" s="158"/>
      <c r="K110" s="158"/>
      <c r="L110" s="154"/>
      <c r="M110" s="157"/>
      <c r="N110" s="158"/>
      <c r="O110" s="158"/>
      <c r="P110" s="154"/>
      <c r="Q110" s="157"/>
      <c r="R110" s="158"/>
      <c r="S110" s="158"/>
      <c r="T110" s="154"/>
      <c r="U110" s="157"/>
      <c r="V110" s="158"/>
      <c r="W110" s="158"/>
      <c r="X110" s="154"/>
      <c r="Y110" s="157"/>
      <c r="Z110" s="158"/>
      <c r="AA110" s="158"/>
      <c r="AB110" s="154"/>
      <c r="AC110" s="157"/>
      <c r="AD110" s="158"/>
      <c r="AE110" s="158"/>
      <c r="AF110" s="154"/>
      <c r="AG110" s="157"/>
      <c r="AH110" s="158"/>
      <c r="AI110" s="158"/>
      <c r="AJ110" s="154"/>
      <c r="AK110" s="157"/>
      <c r="AL110" s="158"/>
      <c r="AM110" s="158"/>
      <c r="AN110" s="154"/>
      <c r="AO110" s="157"/>
      <c r="AP110" s="158"/>
      <c r="AQ110" s="158"/>
      <c r="AR110" s="154"/>
      <c r="AS110" s="157"/>
      <c r="AT110" s="158"/>
      <c r="AU110" s="158"/>
      <c r="AV110" s="154"/>
      <c r="AW110" s="157"/>
      <c r="AX110" s="158"/>
      <c r="AY110" s="158"/>
      <c r="AZ110" s="154"/>
      <c r="BA110" s="157"/>
      <c r="BB110" s="158"/>
      <c r="BC110" s="158"/>
      <c r="BD110" s="154"/>
      <c r="BE110" s="157"/>
      <c r="BF110" s="158"/>
      <c r="BG110" s="158"/>
      <c r="BH110" s="154"/>
      <c r="BI110" s="157"/>
      <c r="BJ110" s="158"/>
      <c r="BK110" s="158"/>
      <c r="BL110" s="154"/>
      <c r="BM110" s="157"/>
      <c r="BN110" s="158"/>
      <c r="BO110" s="158"/>
      <c r="BP110" s="154"/>
      <c r="BQ110" s="157"/>
      <c r="BR110" s="158"/>
      <c r="BS110" s="158"/>
      <c r="BT110" s="154"/>
      <c r="BU110" s="157"/>
      <c r="BV110" s="158"/>
      <c r="BW110" s="158"/>
      <c r="BX110" s="154"/>
      <c r="BY110" s="157"/>
      <c r="BZ110" s="158"/>
      <c r="CA110" s="158"/>
      <c r="CB110" s="154"/>
      <c r="CC110" s="157"/>
      <c r="CD110" s="158"/>
      <c r="CE110" s="158"/>
      <c r="CF110" s="154"/>
      <c r="CG110" s="157"/>
      <c r="CH110" s="158"/>
      <c r="CI110" s="158"/>
    </row>
    <row r="111" spans="2:87" x14ac:dyDescent="0.2">
      <c r="B111" s="94">
        <v>2100</v>
      </c>
      <c r="C111" s="148"/>
      <c r="D111" s="97" t="s">
        <v>120</v>
      </c>
      <c r="E111" s="163">
        <f>SUM(E102:E109)</f>
        <v>605028053.45800006</v>
      </c>
      <c r="F111" s="164">
        <f>SUM(F102:F109)</f>
        <v>412734500.60799992</v>
      </c>
      <c r="G111" s="164">
        <f>SUM(G102:G109)</f>
        <v>321172863.81199998</v>
      </c>
      <c r="H111" s="154"/>
      <c r="I111" s="163">
        <f>SUM(I102:I109)</f>
        <v>12206157.709999999</v>
      </c>
      <c r="J111" s="164">
        <f>SUM(J102:J109)</f>
        <v>9988806.3800000008</v>
      </c>
      <c r="K111" s="164">
        <f>SUM(K102:K109)</f>
        <v>12720682.689999999</v>
      </c>
      <c r="L111" s="154"/>
      <c r="M111" s="163">
        <f>SUM(M102:M109)</f>
        <v>6824271.3899999997</v>
      </c>
      <c r="N111" s="164">
        <f>SUM(N102:N109)</f>
        <v>5944228.2999999998</v>
      </c>
      <c r="O111" s="164">
        <f>SUM(O102:O109)</f>
        <v>5071671.8899999997</v>
      </c>
      <c r="P111" s="154"/>
      <c r="Q111" s="163">
        <f>SUM(Q102:Q109)</f>
        <v>409925098.37000006</v>
      </c>
      <c r="R111" s="164">
        <f>SUM(R102:R109)</f>
        <v>258708109.65000001</v>
      </c>
      <c r="S111" s="164">
        <f>SUM(S102:S109)</f>
        <v>230621075.38999999</v>
      </c>
      <c r="T111" s="154"/>
      <c r="U111" s="163">
        <f>SUM(U102:U109)</f>
        <v>4563284.1399999997</v>
      </c>
      <c r="V111" s="164">
        <f>SUM(V102:V109)</f>
        <v>1988745.42</v>
      </c>
      <c r="W111" s="164">
        <f>SUM(W102:W109)</f>
        <v>1805293.33</v>
      </c>
      <c r="X111" s="154"/>
      <c r="Y111" s="163">
        <f>SUM(Y102:Y109)</f>
        <v>4069780.41</v>
      </c>
      <c r="Z111" s="164">
        <f>SUM(Z102:Z109)</f>
        <v>4199636.58</v>
      </c>
      <c r="AA111" s="164">
        <f>SUM(AA102:AA109)</f>
        <v>5312489.8699999992</v>
      </c>
      <c r="AB111" s="154"/>
      <c r="AC111" s="163">
        <f>SUM(AC102:AC109)</f>
        <v>0</v>
      </c>
      <c r="AD111" s="164">
        <f>SUM(AD102:AD109)</f>
        <v>317862.84999999998</v>
      </c>
      <c r="AE111" s="164">
        <f>SUM(AE102:AE109)</f>
        <v>317862.84999999998</v>
      </c>
      <c r="AF111" s="154"/>
      <c r="AG111" s="163">
        <f>SUM(AG102:AG109)</f>
        <v>1394359.92</v>
      </c>
      <c r="AH111" s="164">
        <f>SUM(AH102:AH109)</f>
        <v>1172011.79</v>
      </c>
      <c r="AI111" s="164">
        <f>SUM(AI102:AI109)</f>
        <v>912122.74</v>
      </c>
      <c r="AJ111" s="154"/>
      <c r="AK111" s="163">
        <f>SUM(AK102:AK109)</f>
        <v>4765896.45</v>
      </c>
      <c r="AL111" s="164">
        <f>SUM(AL102:AL109)</f>
        <v>4162944.41</v>
      </c>
      <c r="AM111" s="164">
        <f>SUM(AM102:AM109)</f>
        <v>7471558.4800000004</v>
      </c>
      <c r="AN111" s="154"/>
      <c r="AO111" s="163">
        <f>SUM(AO102:AO109)</f>
        <v>244227.18</v>
      </c>
      <c r="AP111" s="164">
        <f>SUM(AP102:AP109)</f>
        <v>178535</v>
      </c>
      <c r="AQ111" s="164">
        <f>SUM(AQ102:AQ109)</f>
        <v>228879.35</v>
      </c>
      <c r="AR111" s="154"/>
      <c r="AS111" s="163">
        <f>SUM(AS102:AS109)</f>
        <v>8177716.9800000004</v>
      </c>
      <c r="AT111" s="164">
        <f>SUM(AT102:AT109)</f>
        <v>5944352.7599999998</v>
      </c>
      <c r="AU111" s="164">
        <f>SUM(AU102:AU109)</f>
        <v>4553648.87</v>
      </c>
      <c r="AV111" s="154"/>
      <c r="AW111" s="163">
        <f>SUM(AW102:AW109)</f>
        <v>1082789.1399999999</v>
      </c>
      <c r="AX111" s="164">
        <f>SUM(AX102:AX109)</f>
        <v>2360606.34</v>
      </c>
      <c r="AY111" s="164">
        <f>SUM(AY102:AY109)</f>
        <v>1094559.6299999999</v>
      </c>
      <c r="AZ111" s="154"/>
      <c r="BA111" s="163">
        <f>SUM(BA102:BA109)</f>
        <v>582475.9</v>
      </c>
      <c r="BB111" s="164">
        <f>SUM(BB102:BB109)</f>
        <v>616677.37</v>
      </c>
      <c r="BC111" s="164">
        <f>SUM(BC102:BC109)</f>
        <v>454543.52</v>
      </c>
      <c r="BD111" s="154"/>
      <c r="BE111" s="163">
        <f>SUM(BE102:BE109)</f>
        <v>30643257.850000001</v>
      </c>
      <c r="BF111" s="164">
        <f>SUM(BF102:BF109)</f>
        <v>40404980.829999998</v>
      </c>
      <c r="BG111" s="164">
        <f>SUM(BG102:BG109)</f>
        <v>31056676.689999998</v>
      </c>
      <c r="BH111" s="154"/>
      <c r="BI111" s="163">
        <f>SUM(BI102:BI109)</f>
        <v>6756260.6299999999</v>
      </c>
      <c r="BJ111" s="164">
        <f>SUM(BJ102:BJ109)</f>
        <v>4287976.05</v>
      </c>
      <c r="BK111" s="164">
        <f>SUM(BK102:BK109)</f>
        <v>4043970.42</v>
      </c>
      <c r="BL111" s="154"/>
      <c r="BM111" s="163">
        <f>SUM(BM102:BM109)</f>
        <v>0</v>
      </c>
      <c r="BN111" s="164">
        <f>SUM(BN102:BN109)</f>
        <v>0</v>
      </c>
      <c r="BO111" s="164">
        <f>SUM(BO102:BO109)</f>
        <v>0</v>
      </c>
      <c r="BP111" s="154"/>
      <c r="BQ111" s="163">
        <f>SUM(BQ102:BQ109)</f>
        <v>104455043.90000001</v>
      </c>
      <c r="BR111" s="164">
        <f>SUM(BR102:BR109)</f>
        <v>60453552.869999997</v>
      </c>
      <c r="BS111" s="164">
        <f>SUM(BS102:BS109)</f>
        <v>9468268.1400000006</v>
      </c>
      <c r="BT111" s="154"/>
      <c r="BU111" s="163">
        <f>SUM(BU102:BU109)</f>
        <v>1934015.2180000001</v>
      </c>
      <c r="BV111" s="164">
        <f>SUM(BV102:BV109)</f>
        <v>5296852.148</v>
      </c>
      <c r="BW111" s="164">
        <f>SUM(BW102:BW109)</f>
        <v>2249890.682</v>
      </c>
      <c r="BX111" s="154"/>
      <c r="BY111" s="163">
        <f>SUM(BY102:BY109)</f>
        <v>4171827.78</v>
      </c>
      <c r="BZ111" s="164">
        <f>SUM(BZ102:BZ109)</f>
        <v>5364032.7600000007</v>
      </c>
      <c r="CA111" s="164">
        <f>SUM(CA102:CA109)</f>
        <v>2779952.26</v>
      </c>
      <c r="CB111" s="154"/>
      <c r="CC111" s="163">
        <f>SUM(CC102:CC109)</f>
        <v>2363899.0499999998</v>
      </c>
      <c r="CD111" s="164">
        <f>SUM(CD102:CD109)</f>
        <v>1344589.1</v>
      </c>
      <c r="CE111" s="164">
        <f>SUM(CE102:CE109)</f>
        <v>1009717.01</v>
      </c>
      <c r="CF111" s="154"/>
      <c r="CG111" s="163">
        <f>SUM(CG102:CG109)</f>
        <v>867691.44</v>
      </c>
      <c r="CH111" s="164">
        <f>SUM(CH102:CH109)</f>
        <v>0</v>
      </c>
      <c r="CI111" s="164">
        <f>SUM(CI102:CI109)</f>
        <v>0</v>
      </c>
    </row>
    <row r="112" spans="2:87" x14ac:dyDescent="0.2">
      <c r="B112" s="94"/>
      <c r="C112" s="148"/>
      <c r="D112" s="37"/>
      <c r="E112" s="157"/>
      <c r="F112" s="158"/>
      <c r="G112" s="158"/>
      <c r="H112" s="154"/>
      <c r="I112" s="157"/>
      <c r="J112" s="158"/>
      <c r="K112" s="158"/>
      <c r="L112" s="154"/>
      <c r="M112" s="157"/>
      <c r="N112" s="158"/>
      <c r="O112" s="158"/>
      <c r="P112" s="154"/>
      <c r="Q112" s="157"/>
      <c r="R112" s="158"/>
      <c r="S112" s="158"/>
      <c r="T112" s="154"/>
      <c r="U112" s="157"/>
      <c r="V112" s="158"/>
      <c r="W112" s="158"/>
      <c r="X112" s="154"/>
      <c r="Y112" s="157"/>
      <c r="Z112" s="158"/>
      <c r="AA112" s="158"/>
      <c r="AB112" s="154"/>
      <c r="AC112" s="157"/>
      <c r="AD112" s="158"/>
      <c r="AE112" s="158"/>
      <c r="AF112" s="154"/>
      <c r="AG112" s="157"/>
      <c r="AH112" s="158"/>
      <c r="AI112" s="158"/>
      <c r="AJ112" s="154"/>
      <c r="AK112" s="157"/>
      <c r="AL112" s="158"/>
      <c r="AM112" s="158"/>
      <c r="AN112" s="154"/>
      <c r="AO112" s="157"/>
      <c r="AP112" s="158"/>
      <c r="AQ112" s="158"/>
      <c r="AR112" s="154"/>
      <c r="AS112" s="157"/>
      <c r="AT112" s="158"/>
      <c r="AU112" s="158"/>
      <c r="AV112" s="154"/>
      <c r="AW112" s="157"/>
      <c r="AX112" s="158"/>
      <c r="AY112" s="158"/>
      <c r="AZ112" s="154"/>
      <c r="BA112" s="157"/>
      <c r="BB112" s="158"/>
      <c r="BC112" s="158"/>
      <c r="BD112" s="154"/>
      <c r="BE112" s="157"/>
      <c r="BF112" s="158"/>
      <c r="BG112" s="158"/>
      <c r="BH112" s="154"/>
      <c r="BI112" s="157"/>
      <c r="BJ112" s="158"/>
      <c r="BK112" s="158"/>
      <c r="BL112" s="154"/>
      <c r="BM112" s="157"/>
      <c r="BN112" s="158"/>
      <c r="BO112" s="158"/>
      <c r="BP112" s="154"/>
      <c r="BQ112" s="157"/>
      <c r="BR112" s="158"/>
      <c r="BS112" s="158"/>
      <c r="BT112" s="154"/>
      <c r="BU112" s="157"/>
      <c r="BV112" s="158"/>
      <c r="BW112" s="158"/>
      <c r="BX112" s="154"/>
      <c r="BY112" s="157"/>
      <c r="BZ112" s="158"/>
      <c r="CA112" s="158"/>
      <c r="CB112" s="154"/>
      <c r="CC112" s="157"/>
      <c r="CD112" s="158"/>
      <c r="CE112" s="158"/>
      <c r="CF112" s="154"/>
      <c r="CG112" s="157"/>
      <c r="CH112" s="158"/>
      <c r="CI112" s="158"/>
    </row>
    <row r="113" spans="1:87" x14ac:dyDescent="0.2">
      <c r="B113" s="94"/>
      <c r="C113" s="36" t="s">
        <v>121</v>
      </c>
      <c r="E113" s="159"/>
      <c r="F113" s="160"/>
      <c r="G113" s="160"/>
      <c r="H113" s="154"/>
      <c r="I113" s="159"/>
      <c r="J113" s="160"/>
      <c r="K113" s="160"/>
      <c r="L113" s="154"/>
      <c r="M113" s="159"/>
      <c r="N113" s="160"/>
      <c r="O113" s="160"/>
      <c r="P113" s="154"/>
      <c r="Q113" s="159"/>
      <c r="R113" s="160"/>
      <c r="S113" s="160"/>
      <c r="T113" s="154"/>
      <c r="U113" s="159"/>
      <c r="V113" s="160"/>
      <c r="W113" s="160"/>
      <c r="X113" s="154"/>
      <c r="Y113" s="159"/>
      <c r="Z113" s="160"/>
      <c r="AA113" s="160"/>
      <c r="AB113" s="154"/>
      <c r="AC113" s="159"/>
      <c r="AD113" s="160"/>
      <c r="AE113" s="160"/>
      <c r="AF113" s="154"/>
      <c r="AG113" s="159"/>
      <c r="AH113" s="160"/>
      <c r="AI113" s="160"/>
      <c r="AJ113" s="154"/>
      <c r="AK113" s="159"/>
      <c r="AL113" s="160"/>
      <c r="AM113" s="160"/>
      <c r="AN113" s="154"/>
      <c r="AO113" s="159"/>
      <c r="AP113" s="160"/>
      <c r="AQ113" s="160"/>
      <c r="AR113" s="154"/>
      <c r="AS113" s="159"/>
      <c r="AT113" s="160"/>
      <c r="AU113" s="160"/>
      <c r="AV113" s="154"/>
      <c r="AW113" s="159"/>
      <c r="AX113" s="160"/>
      <c r="AY113" s="160"/>
      <c r="AZ113" s="154"/>
      <c r="BA113" s="159"/>
      <c r="BB113" s="160"/>
      <c r="BC113" s="160"/>
      <c r="BD113" s="154"/>
      <c r="BE113" s="159"/>
      <c r="BF113" s="160"/>
      <c r="BG113" s="160"/>
      <c r="BH113" s="154"/>
      <c r="BI113" s="159"/>
      <c r="BJ113" s="160"/>
      <c r="BK113" s="160"/>
      <c r="BL113" s="154"/>
      <c r="BM113" s="159"/>
      <c r="BN113" s="160"/>
      <c r="BO113" s="160"/>
      <c r="BP113" s="154"/>
      <c r="BQ113" s="159"/>
      <c r="BR113" s="160"/>
      <c r="BS113" s="160"/>
      <c r="BT113" s="154"/>
      <c r="BU113" s="159"/>
      <c r="BV113" s="160"/>
      <c r="BW113" s="160"/>
      <c r="BX113" s="154"/>
      <c r="BY113" s="159"/>
      <c r="BZ113" s="160"/>
      <c r="CA113" s="160"/>
      <c r="CB113" s="154"/>
      <c r="CC113" s="159"/>
      <c r="CD113" s="160"/>
      <c r="CE113" s="160"/>
      <c r="CF113" s="154"/>
      <c r="CG113" s="159"/>
      <c r="CH113" s="160"/>
      <c r="CI113" s="160"/>
    </row>
    <row r="114" spans="1:87" x14ac:dyDescent="0.2">
      <c r="B114" s="94">
        <v>2210</v>
      </c>
      <c r="C114" s="148"/>
      <c r="D114" s="96" t="s">
        <v>122</v>
      </c>
      <c r="E114" s="179">
        <v>984950</v>
      </c>
      <c r="F114" s="173">
        <v>984950</v>
      </c>
      <c r="G114" s="234">
        <v>0</v>
      </c>
      <c r="H114" s="178"/>
      <c r="I114" s="179">
        <v>0</v>
      </c>
      <c r="J114" s="173">
        <v>0</v>
      </c>
      <c r="K114" s="234">
        <v>0</v>
      </c>
      <c r="L114" s="178"/>
      <c r="M114" s="179">
        <v>0</v>
      </c>
      <c r="N114" s="173">
        <v>0</v>
      </c>
      <c r="O114" s="234">
        <v>0</v>
      </c>
      <c r="P114" s="178"/>
      <c r="Q114" s="179">
        <v>0</v>
      </c>
      <c r="R114" s="173">
        <v>0</v>
      </c>
      <c r="S114" s="234">
        <v>0</v>
      </c>
      <c r="T114" s="178"/>
      <c r="U114" s="179">
        <v>0</v>
      </c>
      <c r="V114" s="173">
        <v>0</v>
      </c>
      <c r="W114" s="234">
        <v>0</v>
      </c>
      <c r="X114" s="178"/>
      <c r="Y114" s="179">
        <v>0</v>
      </c>
      <c r="Z114" s="173">
        <v>0</v>
      </c>
      <c r="AA114" s="234">
        <v>0</v>
      </c>
      <c r="AB114" s="178"/>
      <c r="AC114" s="179">
        <v>0</v>
      </c>
      <c r="AD114" s="173">
        <v>0</v>
      </c>
      <c r="AE114" s="234">
        <v>0</v>
      </c>
      <c r="AF114" s="178"/>
      <c r="AG114" s="179">
        <v>0</v>
      </c>
      <c r="AH114" s="173">
        <v>0</v>
      </c>
      <c r="AI114" s="234">
        <v>0</v>
      </c>
      <c r="AJ114" s="178"/>
      <c r="AK114" s="179">
        <v>0</v>
      </c>
      <c r="AL114" s="173">
        <v>0</v>
      </c>
      <c r="AM114" s="234">
        <v>0</v>
      </c>
      <c r="AN114" s="178"/>
      <c r="AO114" s="179">
        <v>0</v>
      </c>
      <c r="AP114" s="173">
        <v>0</v>
      </c>
      <c r="AQ114" s="234">
        <v>0</v>
      </c>
      <c r="AR114" s="178"/>
      <c r="AS114" s="179">
        <v>0</v>
      </c>
      <c r="AT114" s="173">
        <v>0</v>
      </c>
      <c r="AU114" s="234">
        <v>0</v>
      </c>
      <c r="AV114" s="178"/>
      <c r="AW114" s="179">
        <v>0</v>
      </c>
      <c r="AX114" s="173">
        <v>0</v>
      </c>
      <c r="AY114" s="234">
        <v>0</v>
      </c>
      <c r="AZ114" s="178"/>
      <c r="BA114" s="179">
        <v>0</v>
      </c>
      <c r="BB114" s="173">
        <v>0</v>
      </c>
      <c r="BC114" s="234">
        <v>0</v>
      </c>
      <c r="BD114" s="178"/>
      <c r="BE114" s="179">
        <v>0</v>
      </c>
      <c r="BF114" s="173">
        <v>0</v>
      </c>
      <c r="BG114" s="234">
        <v>0</v>
      </c>
      <c r="BH114" s="178"/>
      <c r="BI114" s="179">
        <v>0</v>
      </c>
      <c r="BJ114" s="173">
        <v>0</v>
      </c>
      <c r="BK114" s="234">
        <v>0</v>
      </c>
      <c r="BL114" s="178"/>
      <c r="BM114" s="179">
        <v>0</v>
      </c>
      <c r="BN114" s="173">
        <v>0</v>
      </c>
      <c r="BO114" s="234">
        <v>0</v>
      </c>
      <c r="BP114" s="178"/>
      <c r="BQ114" s="179">
        <v>0</v>
      </c>
      <c r="BR114" s="173">
        <v>0</v>
      </c>
      <c r="BS114" s="234">
        <v>0</v>
      </c>
      <c r="BT114" s="178"/>
      <c r="BU114" s="179">
        <v>0</v>
      </c>
      <c r="BV114" s="173">
        <v>0</v>
      </c>
      <c r="BW114" s="234">
        <v>0</v>
      </c>
      <c r="BX114" s="178"/>
      <c r="BY114" s="179">
        <v>984950</v>
      </c>
      <c r="BZ114" s="173">
        <v>984950</v>
      </c>
      <c r="CA114" s="234">
        <v>0</v>
      </c>
      <c r="CB114" s="178"/>
      <c r="CC114" s="179">
        <v>0</v>
      </c>
      <c r="CD114" s="173">
        <v>0</v>
      </c>
      <c r="CE114" s="234">
        <v>0</v>
      </c>
      <c r="CF114" s="178"/>
      <c r="CG114" s="179">
        <v>0</v>
      </c>
      <c r="CH114" s="173">
        <v>0</v>
      </c>
      <c r="CI114" s="234">
        <v>0</v>
      </c>
    </row>
    <row r="115" spans="1:87" x14ac:dyDescent="0.2">
      <c r="B115" s="94">
        <v>2220</v>
      </c>
      <c r="C115" s="148"/>
      <c r="D115" s="96" t="s">
        <v>123</v>
      </c>
      <c r="E115" s="179">
        <v>0</v>
      </c>
      <c r="F115" s="173">
        <v>0</v>
      </c>
      <c r="G115" s="234">
        <v>0</v>
      </c>
      <c r="H115" s="178"/>
      <c r="I115" s="179">
        <v>0</v>
      </c>
      <c r="J115" s="173">
        <v>0</v>
      </c>
      <c r="K115" s="234">
        <v>0</v>
      </c>
      <c r="L115" s="178"/>
      <c r="M115" s="179">
        <v>0</v>
      </c>
      <c r="N115" s="173">
        <v>0</v>
      </c>
      <c r="O115" s="234">
        <v>0</v>
      </c>
      <c r="P115" s="178"/>
      <c r="Q115" s="179">
        <v>0</v>
      </c>
      <c r="R115" s="173">
        <v>0</v>
      </c>
      <c r="S115" s="234">
        <v>0</v>
      </c>
      <c r="T115" s="178"/>
      <c r="U115" s="179">
        <v>0</v>
      </c>
      <c r="V115" s="173">
        <v>0</v>
      </c>
      <c r="W115" s="234">
        <v>0</v>
      </c>
      <c r="X115" s="178"/>
      <c r="Y115" s="179">
        <v>0</v>
      </c>
      <c r="Z115" s="173">
        <v>0</v>
      </c>
      <c r="AA115" s="234">
        <v>0</v>
      </c>
      <c r="AB115" s="178"/>
      <c r="AC115" s="179">
        <v>0</v>
      </c>
      <c r="AD115" s="173">
        <v>0</v>
      </c>
      <c r="AE115" s="234">
        <v>0</v>
      </c>
      <c r="AF115" s="178"/>
      <c r="AG115" s="179">
        <v>0</v>
      </c>
      <c r="AH115" s="173">
        <v>0</v>
      </c>
      <c r="AI115" s="234">
        <v>0</v>
      </c>
      <c r="AJ115" s="178"/>
      <c r="AK115" s="179">
        <v>0</v>
      </c>
      <c r="AL115" s="173">
        <v>0</v>
      </c>
      <c r="AM115" s="234">
        <v>0</v>
      </c>
      <c r="AN115" s="178"/>
      <c r="AO115" s="179">
        <v>0</v>
      </c>
      <c r="AP115" s="173">
        <v>0</v>
      </c>
      <c r="AQ115" s="234">
        <v>0</v>
      </c>
      <c r="AR115" s="178"/>
      <c r="AS115" s="179">
        <v>0</v>
      </c>
      <c r="AT115" s="173">
        <v>0</v>
      </c>
      <c r="AU115" s="234">
        <v>0</v>
      </c>
      <c r="AV115" s="178"/>
      <c r="AW115" s="179">
        <v>0</v>
      </c>
      <c r="AX115" s="173">
        <v>0</v>
      </c>
      <c r="AY115" s="234">
        <v>0</v>
      </c>
      <c r="AZ115" s="178"/>
      <c r="BA115" s="179">
        <v>0</v>
      </c>
      <c r="BB115" s="173">
        <v>0</v>
      </c>
      <c r="BC115" s="234">
        <v>0</v>
      </c>
      <c r="BD115" s="178"/>
      <c r="BE115" s="179">
        <v>0</v>
      </c>
      <c r="BF115" s="173">
        <v>0</v>
      </c>
      <c r="BG115" s="234">
        <v>0</v>
      </c>
      <c r="BH115" s="178"/>
      <c r="BI115" s="179">
        <v>0</v>
      </c>
      <c r="BJ115" s="173">
        <v>0</v>
      </c>
      <c r="BK115" s="234">
        <v>0</v>
      </c>
      <c r="BL115" s="178"/>
      <c r="BM115" s="179">
        <v>0</v>
      </c>
      <c r="BN115" s="173">
        <v>0</v>
      </c>
      <c r="BO115" s="234">
        <v>0</v>
      </c>
      <c r="BP115" s="178"/>
      <c r="BQ115" s="179">
        <v>0</v>
      </c>
      <c r="BR115" s="173">
        <v>0</v>
      </c>
      <c r="BS115" s="234">
        <v>0</v>
      </c>
      <c r="BT115" s="178"/>
      <c r="BU115" s="179">
        <v>0</v>
      </c>
      <c r="BV115" s="173">
        <v>0</v>
      </c>
      <c r="BW115" s="234">
        <v>0</v>
      </c>
      <c r="BX115" s="178"/>
      <c r="BY115" s="179">
        <v>0</v>
      </c>
      <c r="BZ115" s="173">
        <v>0</v>
      </c>
      <c r="CA115" s="234">
        <v>0</v>
      </c>
      <c r="CB115" s="178"/>
      <c r="CC115" s="179">
        <v>0</v>
      </c>
      <c r="CD115" s="173">
        <v>0</v>
      </c>
      <c r="CE115" s="234">
        <v>0</v>
      </c>
      <c r="CF115" s="178"/>
      <c r="CG115" s="179">
        <v>0</v>
      </c>
      <c r="CH115" s="173">
        <v>0</v>
      </c>
      <c r="CI115" s="234">
        <v>0</v>
      </c>
    </row>
    <row r="116" spans="1:87" x14ac:dyDescent="0.2">
      <c r="B116" s="94">
        <v>2230</v>
      </c>
      <c r="C116" s="148"/>
      <c r="D116" s="96" t="s">
        <v>124</v>
      </c>
      <c r="E116" s="179">
        <v>0</v>
      </c>
      <c r="F116" s="173">
        <v>0</v>
      </c>
      <c r="G116" s="234">
        <v>0</v>
      </c>
      <c r="H116" s="178"/>
      <c r="I116" s="179">
        <v>0</v>
      </c>
      <c r="J116" s="173">
        <v>0</v>
      </c>
      <c r="K116" s="234">
        <v>0</v>
      </c>
      <c r="L116" s="178"/>
      <c r="M116" s="179">
        <v>0</v>
      </c>
      <c r="N116" s="173">
        <v>0</v>
      </c>
      <c r="O116" s="234">
        <v>0</v>
      </c>
      <c r="P116" s="178"/>
      <c r="Q116" s="179">
        <v>0</v>
      </c>
      <c r="R116" s="173">
        <v>0</v>
      </c>
      <c r="S116" s="234">
        <v>0</v>
      </c>
      <c r="T116" s="178"/>
      <c r="U116" s="179">
        <v>0</v>
      </c>
      <c r="V116" s="173">
        <v>0</v>
      </c>
      <c r="W116" s="234">
        <v>0</v>
      </c>
      <c r="X116" s="178"/>
      <c r="Y116" s="179">
        <v>0</v>
      </c>
      <c r="Z116" s="173">
        <v>0</v>
      </c>
      <c r="AA116" s="234">
        <v>0</v>
      </c>
      <c r="AB116" s="178"/>
      <c r="AC116" s="179">
        <v>0</v>
      </c>
      <c r="AD116" s="173">
        <v>0</v>
      </c>
      <c r="AE116" s="234">
        <v>0</v>
      </c>
      <c r="AF116" s="178"/>
      <c r="AG116" s="179">
        <v>0</v>
      </c>
      <c r="AH116" s="173">
        <v>0</v>
      </c>
      <c r="AI116" s="234">
        <v>0</v>
      </c>
      <c r="AJ116" s="178"/>
      <c r="AK116" s="179">
        <v>0</v>
      </c>
      <c r="AL116" s="173">
        <v>0</v>
      </c>
      <c r="AM116" s="234">
        <v>0</v>
      </c>
      <c r="AN116" s="178"/>
      <c r="AO116" s="179">
        <v>0</v>
      </c>
      <c r="AP116" s="173">
        <v>0</v>
      </c>
      <c r="AQ116" s="234">
        <v>0</v>
      </c>
      <c r="AR116" s="178"/>
      <c r="AS116" s="179">
        <v>0</v>
      </c>
      <c r="AT116" s="173">
        <v>0</v>
      </c>
      <c r="AU116" s="234">
        <v>0</v>
      </c>
      <c r="AV116" s="178"/>
      <c r="AW116" s="179">
        <v>0</v>
      </c>
      <c r="AX116" s="173">
        <v>0</v>
      </c>
      <c r="AY116" s="234">
        <v>0</v>
      </c>
      <c r="AZ116" s="178"/>
      <c r="BA116" s="179">
        <v>0</v>
      </c>
      <c r="BB116" s="173">
        <v>0</v>
      </c>
      <c r="BC116" s="234">
        <v>0</v>
      </c>
      <c r="BD116" s="178"/>
      <c r="BE116" s="179">
        <v>0</v>
      </c>
      <c r="BF116" s="173">
        <v>0</v>
      </c>
      <c r="BG116" s="234">
        <v>0</v>
      </c>
      <c r="BH116" s="178"/>
      <c r="BI116" s="179">
        <v>0</v>
      </c>
      <c r="BJ116" s="173">
        <v>0</v>
      </c>
      <c r="BK116" s="234">
        <v>0</v>
      </c>
      <c r="BL116" s="178"/>
      <c r="BM116" s="179">
        <v>0</v>
      </c>
      <c r="BN116" s="173">
        <v>0</v>
      </c>
      <c r="BO116" s="234">
        <v>0</v>
      </c>
      <c r="BP116" s="178"/>
      <c r="BQ116" s="179">
        <v>0</v>
      </c>
      <c r="BR116" s="173">
        <v>0</v>
      </c>
      <c r="BS116" s="234">
        <v>0</v>
      </c>
      <c r="BT116" s="178"/>
      <c r="BU116" s="179">
        <v>0</v>
      </c>
      <c r="BV116" s="173">
        <v>0</v>
      </c>
      <c r="BW116" s="234">
        <v>0</v>
      </c>
      <c r="BX116" s="178"/>
      <c r="BY116" s="179">
        <v>0</v>
      </c>
      <c r="BZ116" s="173">
        <v>0</v>
      </c>
      <c r="CA116" s="234">
        <v>0</v>
      </c>
      <c r="CB116" s="178"/>
      <c r="CC116" s="179">
        <v>0</v>
      </c>
      <c r="CD116" s="173">
        <v>0</v>
      </c>
      <c r="CE116" s="234">
        <v>0</v>
      </c>
      <c r="CF116" s="178"/>
      <c r="CG116" s="179">
        <v>0</v>
      </c>
      <c r="CH116" s="173">
        <v>0</v>
      </c>
      <c r="CI116" s="234">
        <v>0</v>
      </c>
    </row>
    <row r="117" spans="1:87" x14ac:dyDescent="0.2">
      <c r="B117" s="94">
        <v>2240</v>
      </c>
      <c r="C117" s="148"/>
      <c r="D117" s="96" t="s">
        <v>125</v>
      </c>
      <c r="E117" s="179">
        <v>21328698.039999999</v>
      </c>
      <c r="F117" s="173">
        <v>28665173.699999999</v>
      </c>
      <c r="G117" s="234">
        <v>194612438.31</v>
      </c>
      <c r="H117" s="178"/>
      <c r="I117" s="179">
        <v>0</v>
      </c>
      <c r="J117" s="173">
        <v>0</v>
      </c>
      <c r="K117" s="234">
        <v>0</v>
      </c>
      <c r="L117" s="178"/>
      <c r="M117" s="179">
        <v>0</v>
      </c>
      <c r="N117" s="173">
        <v>0</v>
      </c>
      <c r="O117" s="234">
        <v>0</v>
      </c>
      <c r="P117" s="178"/>
      <c r="Q117" s="179">
        <v>21328698.039999999</v>
      </c>
      <c r="R117" s="173">
        <v>28665173.699999999</v>
      </c>
      <c r="S117" s="234">
        <v>26267760.170000002</v>
      </c>
      <c r="T117" s="178"/>
      <c r="U117" s="179">
        <v>0</v>
      </c>
      <c r="V117" s="173">
        <v>0</v>
      </c>
      <c r="W117" s="234">
        <v>0</v>
      </c>
      <c r="X117" s="178"/>
      <c r="Y117" s="179">
        <v>0</v>
      </c>
      <c r="Z117" s="173">
        <v>0</v>
      </c>
      <c r="AA117" s="234">
        <v>0</v>
      </c>
      <c r="AB117" s="178"/>
      <c r="AC117" s="179">
        <v>0</v>
      </c>
      <c r="AD117" s="173">
        <v>0</v>
      </c>
      <c r="AE117" s="234">
        <v>0</v>
      </c>
      <c r="AF117" s="178"/>
      <c r="AG117" s="179">
        <v>0</v>
      </c>
      <c r="AH117" s="173">
        <v>0</v>
      </c>
      <c r="AI117" s="234">
        <v>0</v>
      </c>
      <c r="AJ117" s="178"/>
      <c r="AK117" s="179">
        <v>0</v>
      </c>
      <c r="AL117" s="173">
        <v>0</v>
      </c>
      <c r="AM117" s="234">
        <v>0</v>
      </c>
      <c r="AN117" s="178"/>
      <c r="AO117" s="179">
        <v>0</v>
      </c>
      <c r="AP117" s="173">
        <v>0</v>
      </c>
      <c r="AQ117" s="234">
        <v>0</v>
      </c>
      <c r="AR117" s="178"/>
      <c r="AS117" s="179">
        <v>0</v>
      </c>
      <c r="AT117" s="173">
        <v>0</v>
      </c>
      <c r="AU117" s="234">
        <v>0</v>
      </c>
      <c r="AV117" s="178"/>
      <c r="AW117" s="179">
        <v>0</v>
      </c>
      <c r="AX117" s="173">
        <v>0</v>
      </c>
      <c r="AY117" s="234">
        <v>0</v>
      </c>
      <c r="AZ117" s="178"/>
      <c r="BA117" s="179">
        <v>0</v>
      </c>
      <c r="BB117" s="173">
        <v>0</v>
      </c>
      <c r="BC117" s="234">
        <v>0</v>
      </c>
      <c r="BD117" s="178"/>
      <c r="BE117" s="179">
        <v>0</v>
      </c>
      <c r="BF117" s="173">
        <v>0</v>
      </c>
      <c r="BG117" s="234">
        <v>0</v>
      </c>
      <c r="BH117" s="178"/>
      <c r="BI117" s="179">
        <v>0</v>
      </c>
      <c r="BJ117" s="173">
        <v>0</v>
      </c>
      <c r="BK117" s="234">
        <v>0</v>
      </c>
      <c r="BL117" s="178"/>
      <c r="BM117" s="179">
        <v>0</v>
      </c>
      <c r="BN117" s="173">
        <v>0</v>
      </c>
      <c r="BO117" s="234">
        <v>0</v>
      </c>
      <c r="BP117" s="178"/>
      <c r="BQ117" s="179">
        <v>0</v>
      </c>
      <c r="BR117" s="173">
        <v>0</v>
      </c>
      <c r="BS117" s="234">
        <v>168344678.13999999</v>
      </c>
      <c r="BT117" s="178"/>
      <c r="BU117" s="179">
        <v>0</v>
      </c>
      <c r="BV117" s="173">
        <v>0</v>
      </c>
      <c r="BW117" s="234">
        <v>0</v>
      </c>
      <c r="BX117" s="178"/>
      <c r="BY117" s="179">
        <v>0</v>
      </c>
      <c r="BZ117" s="173">
        <v>0</v>
      </c>
      <c r="CA117" s="234">
        <v>0</v>
      </c>
      <c r="CB117" s="178"/>
      <c r="CC117" s="179">
        <v>0</v>
      </c>
      <c r="CD117" s="173">
        <v>0</v>
      </c>
      <c r="CE117" s="234">
        <v>0</v>
      </c>
      <c r="CF117" s="178"/>
      <c r="CG117" s="179">
        <v>0</v>
      </c>
      <c r="CH117" s="173">
        <v>0</v>
      </c>
      <c r="CI117" s="234">
        <v>0</v>
      </c>
    </row>
    <row r="118" spans="1:87" x14ac:dyDescent="0.2">
      <c r="B118" s="94">
        <v>2250</v>
      </c>
      <c r="C118" s="148"/>
      <c r="D118" s="96" t="s">
        <v>126</v>
      </c>
      <c r="E118" s="179">
        <v>140312111.86000001</v>
      </c>
      <c r="F118" s="173">
        <v>87836187.049999997</v>
      </c>
      <c r="G118" s="234">
        <v>53482517.259999998</v>
      </c>
      <c r="H118" s="178"/>
      <c r="I118" s="179">
        <v>0</v>
      </c>
      <c r="J118" s="173">
        <v>0</v>
      </c>
      <c r="K118" s="234">
        <v>0</v>
      </c>
      <c r="L118" s="178"/>
      <c r="M118" s="179">
        <v>0</v>
      </c>
      <c r="N118" s="173">
        <v>0</v>
      </c>
      <c r="O118" s="234">
        <v>0</v>
      </c>
      <c r="P118" s="178"/>
      <c r="Q118" s="179">
        <v>0</v>
      </c>
      <c r="R118" s="173">
        <v>0</v>
      </c>
      <c r="S118" s="234">
        <v>0</v>
      </c>
      <c r="T118" s="178"/>
      <c r="U118" s="179">
        <v>0</v>
      </c>
      <c r="V118" s="173">
        <v>0</v>
      </c>
      <c r="W118" s="234">
        <v>0</v>
      </c>
      <c r="X118" s="178"/>
      <c r="Y118" s="179">
        <v>0</v>
      </c>
      <c r="Z118" s="173">
        <v>0</v>
      </c>
      <c r="AA118" s="234">
        <v>0</v>
      </c>
      <c r="AB118" s="178"/>
      <c r="AC118" s="179">
        <v>0</v>
      </c>
      <c r="AD118" s="173">
        <v>0</v>
      </c>
      <c r="AE118" s="234">
        <v>0</v>
      </c>
      <c r="AF118" s="178"/>
      <c r="AG118" s="179">
        <v>0</v>
      </c>
      <c r="AH118" s="173">
        <v>0</v>
      </c>
      <c r="AI118" s="234">
        <v>0</v>
      </c>
      <c r="AJ118" s="178"/>
      <c r="AK118" s="179">
        <v>0</v>
      </c>
      <c r="AL118" s="173">
        <v>0</v>
      </c>
      <c r="AM118" s="234">
        <v>0</v>
      </c>
      <c r="AN118" s="178"/>
      <c r="AO118" s="179">
        <v>0</v>
      </c>
      <c r="AP118" s="173">
        <v>0</v>
      </c>
      <c r="AQ118" s="234">
        <v>0</v>
      </c>
      <c r="AR118" s="178"/>
      <c r="AS118" s="179">
        <v>0</v>
      </c>
      <c r="AT118" s="173">
        <v>0</v>
      </c>
      <c r="AU118" s="234">
        <v>0</v>
      </c>
      <c r="AV118" s="178"/>
      <c r="AW118" s="179">
        <v>0</v>
      </c>
      <c r="AX118" s="173">
        <v>0</v>
      </c>
      <c r="AY118" s="234">
        <v>0</v>
      </c>
      <c r="AZ118" s="178"/>
      <c r="BA118" s="179">
        <v>0</v>
      </c>
      <c r="BB118" s="173">
        <v>0</v>
      </c>
      <c r="BC118" s="234">
        <v>0</v>
      </c>
      <c r="BD118" s="178"/>
      <c r="BE118" s="179">
        <v>0</v>
      </c>
      <c r="BF118" s="173">
        <v>0</v>
      </c>
      <c r="BG118" s="234">
        <v>0</v>
      </c>
      <c r="BH118" s="178"/>
      <c r="BI118" s="179">
        <v>0</v>
      </c>
      <c r="BJ118" s="173">
        <v>0</v>
      </c>
      <c r="BK118" s="234">
        <v>0</v>
      </c>
      <c r="BL118" s="178"/>
      <c r="BM118" s="179">
        <v>0</v>
      </c>
      <c r="BN118" s="173">
        <v>0</v>
      </c>
      <c r="BO118" s="234">
        <v>0</v>
      </c>
      <c r="BP118" s="178"/>
      <c r="BQ118" s="179">
        <v>140312111.86000001</v>
      </c>
      <c r="BR118" s="173">
        <v>87836187.049999997</v>
      </c>
      <c r="BS118" s="234">
        <v>53482517.259999998</v>
      </c>
      <c r="BT118" s="178"/>
      <c r="BU118" s="179">
        <v>0</v>
      </c>
      <c r="BV118" s="173">
        <v>0</v>
      </c>
      <c r="BW118" s="234">
        <v>0</v>
      </c>
      <c r="BX118" s="178"/>
      <c r="BY118" s="179">
        <v>0</v>
      </c>
      <c r="BZ118" s="173">
        <v>0</v>
      </c>
      <c r="CA118" s="234">
        <v>0</v>
      </c>
      <c r="CB118" s="178"/>
      <c r="CC118" s="179">
        <v>0</v>
      </c>
      <c r="CD118" s="173">
        <v>0</v>
      </c>
      <c r="CE118" s="234">
        <v>0</v>
      </c>
      <c r="CF118" s="178"/>
      <c r="CG118" s="179">
        <v>0</v>
      </c>
      <c r="CH118" s="173">
        <v>0</v>
      </c>
      <c r="CI118" s="234">
        <v>0</v>
      </c>
    </row>
    <row r="119" spans="1:87" x14ac:dyDescent="0.2">
      <c r="B119" s="94">
        <v>2260</v>
      </c>
      <c r="C119" s="148"/>
      <c r="D119" s="96" t="s">
        <v>127</v>
      </c>
      <c r="E119" s="179">
        <v>643232955.53999996</v>
      </c>
      <c r="F119" s="173">
        <v>617262586.03000009</v>
      </c>
      <c r="G119" s="234">
        <v>623223888.72000003</v>
      </c>
      <c r="H119" s="178"/>
      <c r="I119" s="179">
        <v>0</v>
      </c>
      <c r="J119" s="173">
        <v>0</v>
      </c>
      <c r="K119" s="234">
        <v>0</v>
      </c>
      <c r="L119" s="178"/>
      <c r="M119" s="179">
        <v>0</v>
      </c>
      <c r="N119" s="173">
        <v>0</v>
      </c>
      <c r="O119" s="234">
        <v>0</v>
      </c>
      <c r="P119" s="178"/>
      <c r="Q119" s="179">
        <v>640011937.17999995</v>
      </c>
      <c r="R119" s="173">
        <v>613963468.71000004</v>
      </c>
      <c r="S119" s="234">
        <v>623223888.72000003</v>
      </c>
      <c r="T119" s="178"/>
      <c r="U119" s="179">
        <v>0</v>
      </c>
      <c r="V119" s="173">
        <v>0</v>
      </c>
      <c r="W119" s="234">
        <v>0</v>
      </c>
      <c r="X119" s="178"/>
      <c r="Y119" s="179">
        <v>0</v>
      </c>
      <c r="Z119" s="173">
        <v>0</v>
      </c>
      <c r="AA119" s="234">
        <v>0</v>
      </c>
      <c r="AB119" s="178"/>
      <c r="AC119" s="179">
        <v>0</v>
      </c>
      <c r="AD119" s="173">
        <v>0</v>
      </c>
      <c r="AE119" s="234">
        <v>0</v>
      </c>
      <c r="AF119" s="178"/>
      <c r="AG119" s="179">
        <v>0</v>
      </c>
      <c r="AH119" s="173">
        <v>0</v>
      </c>
      <c r="AI119" s="234">
        <v>0</v>
      </c>
      <c r="AJ119" s="178"/>
      <c r="AK119" s="179">
        <v>3221018.36</v>
      </c>
      <c r="AL119" s="173">
        <v>3299117.32</v>
      </c>
      <c r="AM119" s="234">
        <v>0</v>
      </c>
      <c r="AN119" s="178"/>
      <c r="AO119" s="179">
        <v>0</v>
      </c>
      <c r="AP119" s="173">
        <v>0</v>
      </c>
      <c r="AQ119" s="234">
        <v>0</v>
      </c>
      <c r="AR119" s="178"/>
      <c r="AS119" s="179">
        <v>0</v>
      </c>
      <c r="AT119" s="173">
        <v>0</v>
      </c>
      <c r="AU119" s="234">
        <v>0</v>
      </c>
      <c r="AV119" s="178"/>
      <c r="AW119" s="179">
        <v>0</v>
      </c>
      <c r="AX119" s="173">
        <v>0</v>
      </c>
      <c r="AY119" s="234">
        <v>0</v>
      </c>
      <c r="AZ119" s="178"/>
      <c r="BA119" s="179">
        <v>0</v>
      </c>
      <c r="BB119" s="173">
        <v>0</v>
      </c>
      <c r="BC119" s="234">
        <v>0</v>
      </c>
      <c r="BD119" s="178"/>
      <c r="BE119" s="179">
        <v>0</v>
      </c>
      <c r="BF119" s="173">
        <v>0</v>
      </c>
      <c r="BG119" s="234">
        <v>0</v>
      </c>
      <c r="BH119" s="178"/>
      <c r="BI119" s="179">
        <v>0</v>
      </c>
      <c r="BJ119" s="173">
        <v>0</v>
      </c>
      <c r="BK119" s="234">
        <v>0</v>
      </c>
      <c r="BL119" s="178"/>
      <c r="BM119" s="179">
        <v>0</v>
      </c>
      <c r="BN119" s="173">
        <v>0</v>
      </c>
      <c r="BO119" s="234">
        <v>0</v>
      </c>
      <c r="BP119" s="178"/>
      <c r="BQ119" s="179">
        <v>0</v>
      </c>
      <c r="BR119" s="173">
        <v>0</v>
      </c>
      <c r="BS119" s="234">
        <v>0</v>
      </c>
      <c r="BT119" s="178"/>
      <c r="BU119" s="179">
        <v>0</v>
      </c>
      <c r="BV119" s="173">
        <v>0</v>
      </c>
      <c r="BW119" s="234">
        <v>0</v>
      </c>
      <c r="BX119" s="178"/>
      <c r="BY119" s="179">
        <v>0</v>
      </c>
      <c r="BZ119" s="173">
        <v>0</v>
      </c>
      <c r="CA119" s="234">
        <v>0</v>
      </c>
      <c r="CB119" s="178"/>
      <c r="CC119" s="179">
        <v>0</v>
      </c>
      <c r="CD119" s="173">
        <v>0</v>
      </c>
      <c r="CE119" s="234">
        <v>0</v>
      </c>
      <c r="CF119" s="178"/>
      <c r="CG119" s="179">
        <v>0</v>
      </c>
      <c r="CH119" s="173">
        <v>0</v>
      </c>
      <c r="CI119" s="234">
        <v>0</v>
      </c>
    </row>
    <row r="120" spans="1:87" x14ac:dyDescent="0.2">
      <c r="B120" s="94"/>
      <c r="C120" s="148"/>
      <c r="D120" s="96"/>
      <c r="E120" s="159"/>
      <c r="F120" s="160"/>
      <c r="G120" s="160"/>
      <c r="H120" s="154"/>
      <c r="I120" s="159"/>
      <c r="J120" s="160"/>
      <c r="K120" s="160"/>
      <c r="L120" s="154"/>
      <c r="M120" s="159"/>
      <c r="N120" s="160"/>
      <c r="O120" s="160"/>
      <c r="P120" s="154"/>
      <c r="Q120" s="159"/>
      <c r="R120" s="160"/>
      <c r="S120" s="160"/>
      <c r="T120" s="154"/>
      <c r="U120" s="159"/>
      <c r="V120" s="160"/>
      <c r="W120" s="160"/>
      <c r="X120" s="154"/>
      <c r="Y120" s="159"/>
      <c r="Z120" s="160"/>
      <c r="AA120" s="160"/>
      <c r="AB120" s="154"/>
      <c r="AC120" s="159"/>
      <c r="AD120" s="160"/>
      <c r="AE120" s="160"/>
      <c r="AF120" s="154"/>
      <c r="AG120" s="159"/>
      <c r="AH120" s="160"/>
      <c r="AI120" s="160"/>
      <c r="AJ120" s="154"/>
      <c r="AK120" s="159"/>
      <c r="AL120" s="160"/>
      <c r="AM120" s="160"/>
      <c r="AN120" s="154"/>
      <c r="AO120" s="159"/>
      <c r="AP120" s="160"/>
      <c r="AQ120" s="160"/>
      <c r="AR120" s="154"/>
      <c r="AS120" s="159"/>
      <c r="AT120" s="160"/>
      <c r="AU120" s="160"/>
      <c r="AV120" s="154"/>
      <c r="AW120" s="159"/>
      <c r="AX120" s="160"/>
      <c r="AY120" s="160"/>
      <c r="AZ120" s="154"/>
      <c r="BA120" s="159"/>
      <c r="BB120" s="160"/>
      <c r="BC120" s="160"/>
      <c r="BD120" s="154"/>
      <c r="BE120" s="159"/>
      <c r="BF120" s="160"/>
      <c r="BG120" s="160"/>
      <c r="BH120" s="154"/>
      <c r="BI120" s="159"/>
      <c r="BJ120" s="160"/>
      <c r="BK120" s="160"/>
      <c r="BL120" s="154"/>
      <c r="BM120" s="159"/>
      <c r="BN120" s="160"/>
      <c r="BO120" s="160"/>
      <c r="BP120" s="154"/>
      <c r="BQ120" s="159"/>
      <c r="BR120" s="160"/>
      <c r="BS120" s="160"/>
      <c r="BT120" s="154"/>
      <c r="BU120" s="159"/>
      <c r="BV120" s="160"/>
      <c r="BW120" s="160"/>
      <c r="BX120" s="154"/>
      <c r="BY120" s="159"/>
      <c r="BZ120" s="160"/>
      <c r="CA120" s="160"/>
      <c r="CB120" s="154"/>
      <c r="CC120" s="159"/>
      <c r="CD120" s="160"/>
      <c r="CE120" s="160"/>
      <c r="CF120" s="154"/>
      <c r="CG120" s="159"/>
      <c r="CH120" s="160"/>
      <c r="CI120" s="160"/>
    </row>
    <row r="121" spans="1:87" x14ac:dyDescent="0.2">
      <c r="B121" s="94">
        <v>2200</v>
      </c>
      <c r="C121" s="148"/>
      <c r="D121" s="97" t="s">
        <v>128</v>
      </c>
      <c r="E121" s="163">
        <f>SUM(E113:E119)</f>
        <v>805858715.43999994</v>
      </c>
      <c r="F121" s="164">
        <f>SUM(F113:F119)</f>
        <v>734748896.78000009</v>
      </c>
      <c r="G121" s="164">
        <f>SUM(G113:G119)</f>
        <v>871318844.28999996</v>
      </c>
      <c r="H121" s="154"/>
      <c r="I121" s="163">
        <v>0</v>
      </c>
      <c r="J121" s="164">
        <v>0</v>
      </c>
      <c r="K121" s="164">
        <f>SUM(K113:K119)</f>
        <v>0</v>
      </c>
      <c r="L121" s="154"/>
      <c r="M121" s="163">
        <f>SUM(M113:M119)</f>
        <v>0</v>
      </c>
      <c r="N121" s="164">
        <f>SUM(N113:N119)</f>
        <v>0</v>
      </c>
      <c r="O121" s="164">
        <f>SUM(O113:O119)</f>
        <v>0</v>
      </c>
      <c r="P121" s="154"/>
      <c r="Q121" s="163">
        <f>SUM(Q113:Q119)</f>
        <v>661340635.21999991</v>
      </c>
      <c r="R121" s="164">
        <f>SUM(R113:R119)</f>
        <v>642628642.41000009</v>
      </c>
      <c r="S121" s="164">
        <f>SUM(S113:S119)</f>
        <v>649491648.88999999</v>
      </c>
      <c r="T121" s="154"/>
      <c r="U121" s="163">
        <f>SUM(U113:U119)</f>
        <v>0</v>
      </c>
      <c r="V121" s="164">
        <f>SUM(V113:V119)</f>
        <v>0</v>
      </c>
      <c r="W121" s="164">
        <f>SUM(W113:W119)</f>
        <v>0</v>
      </c>
      <c r="X121" s="154"/>
      <c r="Y121" s="163">
        <f>SUM(Y113:Y119)</f>
        <v>0</v>
      </c>
      <c r="Z121" s="164">
        <f>SUM(Z113:Z119)</f>
        <v>0</v>
      </c>
      <c r="AA121" s="164">
        <f>SUM(AA113:AA119)</f>
        <v>0</v>
      </c>
      <c r="AB121" s="154"/>
      <c r="AC121" s="163">
        <f>SUM(AC113:AC119)</f>
        <v>0</v>
      </c>
      <c r="AD121" s="164">
        <f>SUM(AD113:AD119)</f>
        <v>0</v>
      </c>
      <c r="AE121" s="164">
        <f>SUM(AE113:AE119)</f>
        <v>0</v>
      </c>
      <c r="AF121" s="154"/>
      <c r="AG121" s="163">
        <f>SUM(AG113:AG119)</f>
        <v>0</v>
      </c>
      <c r="AH121" s="164">
        <f>SUM(AH113:AH119)</f>
        <v>0</v>
      </c>
      <c r="AI121" s="164">
        <f>SUM(AI113:AI119)</f>
        <v>0</v>
      </c>
      <c r="AJ121" s="154"/>
      <c r="AK121" s="163">
        <f>SUM(AK113:AK119)</f>
        <v>3221018.36</v>
      </c>
      <c r="AL121" s="164">
        <f>SUM(AL113:AL119)</f>
        <v>3299117.32</v>
      </c>
      <c r="AM121" s="164">
        <f>SUM(AM113:AM119)</f>
        <v>0</v>
      </c>
      <c r="AN121" s="154"/>
      <c r="AO121" s="163">
        <f>SUM(AO113:AO119)</f>
        <v>0</v>
      </c>
      <c r="AP121" s="164">
        <f>SUM(AP113:AP119)</f>
        <v>0</v>
      </c>
      <c r="AQ121" s="164">
        <f>SUM(AQ113:AQ119)</f>
        <v>0</v>
      </c>
      <c r="AR121" s="154"/>
      <c r="AS121" s="163">
        <f>SUM(AS113:AS119)</f>
        <v>0</v>
      </c>
      <c r="AT121" s="164">
        <f>SUM(AT113:AT119)</f>
        <v>0</v>
      </c>
      <c r="AU121" s="164">
        <f>SUM(AU113:AU119)</f>
        <v>0</v>
      </c>
      <c r="AV121" s="154"/>
      <c r="AW121" s="163">
        <f>SUM(AW113:AW119)</f>
        <v>0</v>
      </c>
      <c r="AX121" s="164">
        <f>SUM(AX113:AX119)</f>
        <v>0</v>
      </c>
      <c r="AY121" s="164">
        <f>SUM(AY113:AY119)</f>
        <v>0</v>
      </c>
      <c r="AZ121" s="154"/>
      <c r="BA121" s="163">
        <f>SUM(BA113:BA119)</f>
        <v>0</v>
      </c>
      <c r="BB121" s="164">
        <f>SUM(BB113:BB119)</f>
        <v>0</v>
      </c>
      <c r="BC121" s="164">
        <f>SUM(BC113:BC119)</f>
        <v>0</v>
      </c>
      <c r="BD121" s="154"/>
      <c r="BE121" s="163">
        <f>SUM(BE113:BE119)</f>
        <v>0</v>
      </c>
      <c r="BF121" s="164">
        <f>SUM(BF113:BF119)</f>
        <v>0</v>
      </c>
      <c r="BG121" s="164">
        <f>SUM(BG113:BG119)</f>
        <v>0</v>
      </c>
      <c r="BH121" s="154"/>
      <c r="BI121" s="163">
        <f>SUM(BI113:BI119)</f>
        <v>0</v>
      </c>
      <c r="BJ121" s="164">
        <f>SUM(BJ113:BJ119)</f>
        <v>0</v>
      </c>
      <c r="BK121" s="164">
        <f>SUM(BK113:BK119)</f>
        <v>0</v>
      </c>
      <c r="BL121" s="154"/>
      <c r="BM121" s="163">
        <f>SUM(BM113:BM119)</f>
        <v>0</v>
      </c>
      <c r="BN121" s="164">
        <f>SUM(BN113:BN119)</f>
        <v>0</v>
      </c>
      <c r="BO121" s="164">
        <f>SUM(BO113:BO119)</f>
        <v>0</v>
      </c>
      <c r="BP121" s="154"/>
      <c r="BQ121" s="163">
        <f>SUM(BQ113:BQ119)</f>
        <v>140312111.86000001</v>
      </c>
      <c r="BR121" s="164">
        <f>SUM(BR113:BR119)</f>
        <v>87836187.049999997</v>
      </c>
      <c r="BS121" s="164">
        <f>SUM(BS113:BS119)</f>
        <v>221827195.39999998</v>
      </c>
      <c r="BT121" s="154"/>
      <c r="BU121" s="163">
        <f>SUM(BU113:BU119)</f>
        <v>0</v>
      </c>
      <c r="BV121" s="164">
        <f>SUM(BV113:BV119)</f>
        <v>0</v>
      </c>
      <c r="BW121" s="164">
        <f>SUM(BW113:BW119)</f>
        <v>0</v>
      </c>
      <c r="BX121" s="154"/>
      <c r="BY121" s="163">
        <f>SUM(BY113:BY119)</f>
        <v>984950</v>
      </c>
      <c r="BZ121" s="164">
        <f>SUM(BZ113:BZ119)</f>
        <v>984950</v>
      </c>
      <c r="CA121" s="164">
        <f>SUM(CA113:CA119)</f>
        <v>0</v>
      </c>
      <c r="CB121" s="154"/>
      <c r="CC121" s="163">
        <f>SUM(CC113:CC119)</f>
        <v>0</v>
      </c>
      <c r="CD121" s="164">
        <f>SUM(CD113:CD119)</f>
        <v>0</v>
      </c>
      <c r="CE121" s="164">
        <f>SUM(CE113:CE119)</f>
        <v>0</v>
      </c>
      <c r="CF121" s="154"/>
      <c r="CG121" s="163">
        <f>SUM(CG113:CG119)</f>
        <v>0</v>
      </c>
      <c r="CH121" s="164">
        <f>SUM(CH113:CH119)</f>
        <v>0</v>
      </c>
      <c r="CI121" s="164">
        <f>SUM(CI113:CI119)</f>
        <v>0</v>
      </c>
    </row>
    <row r="122" spans="1:87" x14ac:dyDescent="0.2">
      <c r="B122" s="94"/>
      <c r="C122" s="148"/>
      <c r="D122" s="96"/>
      <c r="E122" s="157"/>
      <c r="F122" s="158"/>
      <c r="G122" s="158"/>
      <c r="H122" s="154"/>
      <c r="I122" s="157"/>
      <c r="J122" s="158"/>
      <c r="K122" s="158"/>
      <c r="L122" s="154"/>
      <c r="M122" s="157"/>
      <c r="N122" s="158"/>
      <c r="O122" s="158"/>
      <c r="P122" s="154"/>
      <c r="Q122" s="157"/>
      <c r="R122" s="158"/>
      <c r="S122" s="158"/>
      <c r="T122" s="154"/>
      <c r="U122" s="157"/>
      <c r="V122" s="158"/>
      <c r="W122" s="158"/>
      <c r="X122" s="154"/>
      <c r="Y122" s="157"/>
      <c r="Z122" s="158"/>
      <c r="AA122" s="158"/>
      <c r="AB122" s="154"/>
      <c r="AC122" s="157"/>
      <c r="AD122" s="158"/>
      <c r="AE122" s="158"/>
      <c r="AF122" s="154"/>
      <c r="AG122" s="157"/>
      <c r="AH122" s="158"/>
      <c r="AI122" s="158"/>
      <c r="AJ122" s="154"/>
      <c r="AK122" s="157"/>
      <c r="AL122" s="158"/>
      <c r="AM122" s="158"/>
      <c r="AN122" s="154"/>
      <c r="AO122" s="157"/>
      <c r="AP122" s="158"/>
      <c r="AQ122" s="158"/>
      <c r="AR122" s="154"/>
      <c r="AS122" s="157"/>
      <c r="AT122" s="158"/>
      <c r="AU122" s="158"/>
      <c r="AV122" s="154"/>
      <c r="AW122" s="157"/>
      <c r="AX122" s="158"/>
      <c r="AY122" s="158"/>
      <c r="AZ122" s="154"/>
      <c r="BA122" s="157"/>
      <c r="BB122" s="158"/>
      <c r="BC122" s="158"/>
      <c r="BD122" s="154"/>
      <c r="BE122" s="157"/>
      <c r="BF122" s="158"/>
      <c r="BG122" s="158"/>
      <c r="BH122" s="154"/>
      <c r="BI122" s="157"/>
      <c r="BJ122" s="158"/>
      <c r="BK122" s="158"/>
      <c r="BL122" s="154"/>
      <c r="BM122" s="157"/>
      <c r="BN122" s="158"/>
      <c r="BO122" s="158"/>
      <c r="BP122" s="154"/>
      <c r="BQ122" s="157"/>
      <c r="BR122" s="158"/>
      <c r="BS122" s="158"/>
      <c r="BT122" s="154"/>
      <c r="BU122" s="157"/>
      <c r="BV122" s="158"/>
      <c r="BW122" s="158"/>
      <c r="BX122" s="154"/>
      <c r="BY122" s="157"/>
      <c r="BZ122" s="158"/>
      <c r="CA122" s="158"/>
      <c r="CB122" s="154"/>
      <c r="CC122" s="157"/>
      <c r="CD122" s="158"/>
      <c r="CE122" s="158"/>
      <c r="CF122" s="154"/>
      <c r="CG122" s="157"/>
      <c r="CH122" s="158"/>
      <c r="CI122" s="158"/>
    </row>
    <row r="123" spans="1:87" x14ac:dyDescent="0.2">
      <c r="A123" s="152"/>
      <c r="B123" s="110">
        <v>2000</v>
      </c>
      <c r="C123" s="151"/>
      <c r="D123" s="98" t="s">
        <v>129</v>
      </c>
      <c r="E123" s="161">
        <f>+E121+E111</f>
        <v>1410886768.898</v>
      </c>
      <c r="F123" s="162">
        <f>+F121+F111</f>
        <v>1147483397.388</v>
      </c>
      <c r="G123" s="162">
        <f>+G121+G111</f>
        <v>1192491708.102</v>
      </c>
      <c r="H123" s="232"/>
      <c r="I123" s="161">
        <f>+I121+I111</f>
        <v>12206157.709999999</v>
      </c>
      <c r="J123" s="162">
        <f>+J121+J111</f>
        <v>9988806.3800000008</v>
      </c>
      <c r="K123" s="162">
        <f>+K121+K111</f>
        <v>12720682.689999999</v>
      </c>
      <c r="L123" s="232"/>
      <c r="M123" s="161">
        <f>+M121+M111</f>
        <v>6824271.3899999997</v>
      </c>
      <c r="N123" s="162">
        <f>+N121+N111</f>
        <v>5944228.2999999998</v>
      </c>
      <c r="O123" s="162">
        <f>+O121+O111</f>
        <v>5071671.8899999997</v>
      </c>
      <c r="P123" s="232"/>
      <c r="Q123" s="161">
        <f>+Q121+Q111</f>
        <v>1071265733.5899999</v>
      </c>
      <c r="R123" s="162">
        <f>+R121+R111</f>
        <v>901336752.06000006</v>
      </c>
      <c r="S123" s="162">
        <f>+S121+S111</f>
        <v>880112724.27999997</v>
      </c>
      <c r="T123" s="232"/>
      <c r="U123" s="161">
        <f>+U121+U111</f>
        <v>4563284.1399999997</v>
      </c>
      <c r="V123" s="162">
        <f>+V121+V111</f>
        <v>1988745.42</v>
      </c>
      <c r="W123" s="162">
        <f>+W121+W111</f>
        <v>1805293.33</v>
      </c>
      <c r="X123" s="232"/>
      <c r="Y123" s="161">
        <f>+Y121+Y111</f>
        <v>4069780.41</v>
      </c>
      <c r="Z123" s="162">
        <f>+Z121+Z111</f>
        <v>4199636.58</v>
      </c>
      <c r="AA123" s="162">
        <f>+AA121+AA111</f>
        <v>5312489.8699999992</v>
      </c>
      <c r="AB123" s="232"/>
      <c r="AC123" s="161">
        <f>+AC121+AC111</f>
        <v>0</v>
      </c>
      <c r="AD123" s="162">
        <f>+AD121+AD111</f>
        <v>317862.84999999998</v>
      </c>
      <c r="AE123" s="162">
        <f>+AE121+AE111</f>
        <v>317862.84999999998</v>
      </c>
      <c r="AF123" s="232"/>
      <c r="AG123" s="161">
        <f>+AG121+AG111</f>
        <v>1394359.92</v>
      </c>
      <c r="AH123" s="162">
        <f>+AH121+AH111</f>
        <v>1172011.79</v>
      </c>
      <c r="AI123" s="162">
        <f>+AI121+AI111</f>
        <v>912122.74</v>
      </c>
      <c r="AJ123" s="232"/>
      <c r="AK123" s="161">
        <f>+AK121+AK111</f>
        <v>7986914.8100000005</v>
      </c>
      <c r="AL123" s="162">
        <f>+AL121+AL111</f>
        <v>7462061.7300000004</v>
      </c>
      <c r="AM123" s="162">
        <f>+AM121+AM111</f>
        <v>7471558.4800000004</v>
      </c>
      <c r="AN123" s="232"/>
      <c r="AO123" s="161">
        <f>+AO121+AO111</f>
        <v>244227.18</v>
      </c>
      <c r="AP123" s="162">
        <f>+AP121+AP111</f>
        <v>178535</v>
      </c>
      <c r="AQ123" s="162">
        <f>+AQ121+AQ111</f>
        <v>228879.35</v>
      </c>
      <c r="AR123" s="232"/>
      <c r="AS123" s="161">
        <f>+AS121+AS111</f>
        <v>8177716.9800000004</v>
      </c>
      <c r="AT123" s="162">
        <f>+AT121+AT111</f>
        <v>5944352.7599999998</v>
      </c>
      <c r="AU123" s="162">
        <f>+AU121+AU111</f>
        <v>4553648.87</v>
      </c>
      <c r="AV123" s="232"/>
      <c r="AW123" s="161">
        <f>+AW121+AW111</f>
        <v>1082789.1399999999</v>
      </c>
      <c r="AX123" s="162">
        <f>+AX121+AX111</f>
        <v>2360606.34</v>
      </c>
      <c r="AY123" s="162">
        <f>+AY121+AY111</f>
        <v>1094559.6299999999</v>
      </c>
      <c r="AZ123" s="232"/>
      <c r="BA123" s="161">
        <f>+BA121+BA111</f>
        <v>582475.9</v>
      </c>
      <c r="BB123" s="162">
        <f>+BB121+BB111</f>
        <v>616677.37</v>
      </c>
      <c r="BC123" s="162">
        <f>+BC121+BC111</f>
        <v>454543.52</v>
      </c>
      <c r="BD123" s="232"/>
      <c r="BE123" s="161">
        <f>+BE121+BE111</f>
        <v>30643257.850000001</v>
      </c>
      <c r="BF123" s="162">
        <f>+BF121+BF111</f>
        <v>40404980.829999998</v>
      </c>
      <c r="BG123" s="162">
        <f>+BG121+BG111</f>
        <v>31056676.689999998</v>
      </c>
      <c r="BH123" s="232"/>
      <c r="BI123" s="161">
        <f>+BI121+BI111</f>
        <v>6756260.6299999999</v>
      </c>
      <c r="BJ123" s="162">
        <f>+BJ121+BJ111</f>
        <v>4287976.05</v>
      </c>
      <c r="BK123" s="162">
        <f>+BK121+BK111</f>
        <v>4043970.42</v>
      </c>
      <c r="BL123" s="232"/>
      <c r="BM123" s="161">
        <f>+BM121+BM111</f>
        <v>0</v>
      </c>
      <c r="BN123" s="162">
        <f>+BN121+BN111</f>
        <v>0</v>
      </c>
      <c r="BO123" s="162">
        <f>+BO121+BO111</f>
        <v>0</v>
      </c>
      <c r="BP123" s="232"/>
      <c r="BQ123" s="161">
        <f>+BQ121+BQ111</f>
        <v>244767155.76000002</v>
      </c>
      <c r="BR123" s="162">
        <f>+BR121+BR111</f>
        <v>148289739.91999999</v>
      </c>
      <c r="BS123" s="162">
        <f>+BS121+BS111</f>
        <v>231295463.53999996</v>
      </c>
      <c r="BT123" s="232"/>
      <c r="BU123" s="161">
        <f>+BU121+BU111</f>
        <v>1934015.2180000001</v>
      </c>
      <c r="BV123" s="162">
        <f>+BV121+BV111</f>
        <v>5296852.148</v>
      </c>
      <c r="BW123" s="162">
        <f>+BW121+BW111</f>
        <v>2249890.682</v>
      </c>
      <c r="BX123" s="232"/>
      <c r="BY123" s="161">
        <f>+BY121+BY111</f>
        <v>5156777.7799999993</v>
      </c>
      <c r="BZ123" s="162">
        <f>+BZ121+BZ111</f>
        <v>6348982.7600000007</v>
      </c>
      <c r="CA123" s="162">
        <f>+CA121+CA111</f>
        <v>2779952.26</v>
      </c>
      <c r="CB123" s="232"/>
      <c r="CC123" s="161">
        <f>+CC121+CC111</f>
        <v>2363899.0499999998</v>
      </c>
      <c r="CD123" s="162">
        <f>+CD121+CD111</f>
        <v>1344589.1</v>
      </c>
      <c r="CE123" s="162">
        <f>+CE121+CE111</f>
        <v>1009717.01</v>
      </c>
      <c r="CF123" s="232"/>
      <c r="CG123" s="161">
        <f>+CG121+CG111</f>
        <v>867691.44</v>
      </c>
      <c r="CH123" s="162">
        <f>+CH121+CH111</f>
        <v>0</v>
      </c>
      <c r="CI123" s="162">
        <f>+CI121+CI111</f>
        <v>0</v>
      </c>
    </row>
    <row r="124" spans="1:87" x14ac:dyDescent="0.2">
      <c r="B124" s="94"/>
      <c r="C124" s="148"/>
      <c r="D124" s="37"/>
      <c r="E124" s="157"/>
      <c r="F124" s="158"/>
      <c r="G124" s="158"/>
      <c r="H124" s="154"/>
      <c r="I124" s="157"/>
      <c r="J124" s="158"/>
      <c r="K124" s="158"/>
      <c r="L124" s="154"/>
      <c r="M124" s="157"/>
      <c r="N124" s="158"/>
      <c r="O124" s="158"/>
      <c r="P124" s="154"/>
      <c r="Q124" s="157"/>
      <c r="R124" s="158"/>
      <c r="S124" s="158"/>
      <c r="T124" s="154"/>
      <c r="U124" s="157"/>
      <c r="V124" s="158"/>
      <c r="W124" s="158"/>
      <c r="X124" s="154"/>
      <c r="Y124" s="157"/>
      <c r="Z124" s="158"/>
      <c r="AA124" s="158"/>
      <c r="AB124" s="154"/>
      <c r="AC124" s="157"/>
      <c r="AD124" s="158"/>
      <c r="AE124" s="158"/>
      <c r="AF124" s="154"/>
      <c r="AG124" s="157"/>
      <c r="AH124" s="158"/>
      <c r="AI124" s="158"/>
      <c r="AJ124" s="154"/>
      <c r="AK124" s="157"/>
      <c r="AL124" s="158"/>
      <c r="AM124" s="158"/>
      <c r="AN124" s="154"/>
      <c r="AO124" s="157"/>
      <c r="AP124" s="158"/>
      <c r="AQ124" s="158"/>
      <c r="AR124" s="154"/>
      <c r="AS124" s="157"/>
      <c r="AT124" s="158"/>
      <c r="AU124" s="158"/>
      <c r="AV124" s="154"/>
      <c r="AW124" s="157"/>
      <c r="AX124" s="158"/>
      <c r="AY124" s="158"/>
      <c r="AZ124" s="154"/>
      <c r="BA124" s="157"/>
      <c r="BB124" s="158"/>
      <c r="BC124" s="158"/>
      <c r="BD124" s="154"/>
      <c r="BE124" s="157"/>
      <c r="BF124" s="158"/>
      <c r="BG124" s="158"/>
      <c r="BH124" s="154"/>
      <c r="BI124" s="157"/>
      <c r="BJ124" s="158"/>
      <c r="BK124" s="158"/>
      <c r="BL124" s="154"/>
      <c r="BM124" s="157"/>
      <c r="BN124" s="158"/>
      <c r="BO124" s="158"/>
      <c r="BP124" s="154"/>
      <c r="BQ124" s="157"/>
      <c r="BR124" s="158"/>
      <c r="BS124" s="158"/>
      <c r="BT124" s="154"/>
      <c r="BU124" s="157"/>
      <c r="BV124" s="158"/>
      <c r="BW124" s="158"/>
      <c r="BX124" s="154"/>
      <c r="BY124" s="157"/>
      <c r="BZ124" s="158"/>
      <c r="CA124" s="158"/>
      <c r="CB124" s="154"/>
      <c r="CC124" s="157"/>
      <c r="CD124" s="158"/>
      <c r="CE124" s="158"/>
      <c r="CF124" s="154"/>
      <c r="CG124" s="157"/>
      <c r="CH124" s="158"/>
      <c r="CI124" s="158"/>
    </row>
    <row r="125" spans="1:87" x14ac:dyDescent="0.2">
      <c r="B125" s="94"/>
      <c r="C125" s="36" t="s">
        <v>130</v>
      </c>
      <c r="E125" s="157"/>
      <c r="F125" s="158"/>
      <c r="G125" s="158"/>
      <c r="H125" s="154"/>
      <c r="I125" s="157"/>
      <c r="J125" s="158"/>
      <c r="K125" s="158"/>
      <c r="L125" s="154"/>
      <c r="M125" s="157"/>
      <c r="N125" s="158"/>
      <c r="O125" s="158"/>
      <c r="P125" s="154"/>
      <c r="Q125" s="157"/>
      <c r="R125" s="158"/>
      <c r="S125" s="158"/>
      <c r="T125" s="154"/>
      <c r="U125" s="157"/>
      <c r="V125" s="158"/>
      <c r="W125" s="158"/>
      <c r="X125" s="154"/>
      <c r="Y125" s="157"/>
      <c r="Z125" s="158"/>
      <c r="AA125" s="158"/>
      <c r="AB125" s="154"/>
      <c r="AC125" s="157"/>
      <c r="AD125" s="158"/>
      <c r="AE125" s="158"/>
      <c r="AF125" s="154"/>
      <c r="AG125" s="157"/>
      <c r="AH125" s="158"/>
      <c r="AI125" s="158"/>
      <c r="AJ125" s="154"/>
      <c r="AK125" s="157"/>
      <c r="AL125" s="158"/>
      <c r="AM125" s="158"/>
      <c r="AN125" s="154"/>
      <c r="AO125" s="157"/>
      <c r="AP125" s="158"/>
      <c r="AQ125" s="158"/>
      <c r="AR125" s="154"/>
      <c r="AS125" s="157"/>
      <c r="AT125" s="158"/>
      <c r="AU125" s="158"/>
      <c r="AV125" s="154"/>
      <c r="AW125" s="157"/>
      <c r="AX125" s="158"/>
      <c r="AY125" s="158"/>
      <c r="AZ125" s="154"/>
      <c r="BA125" s="157"/>
      <c r="BB125" s="158"/>
      <c r="BC125" s="158"/>
      <c r="BD125" s="154"/>
      <c r="BE125" s="157"/>
      <c r="BF125" s="158"/>
      <c r="BG125" s="158"/>
      <c r="BH125" s="154"/>
      <c r="BI125" s="157"/>
      <c r="BJ125" s="158"/>
      <c r="BK125" s="158"/>
      <c r="BL125" s="154"/>
      <c r="BM125" s="157"/>
      <c r="BN125" s="158"/>
      <c r="BO125" s="158"/>
      <c r="BP125" s="154"/>
      <c r="BQ125" s="157"/>
      <c r="BR125" s="158"/>
      <c r="BS125" s="158"/>
      <c r="BT125" s="154"/>
      <c r="BU125" s="157"/>
      <c r="BV125" s="158"/>
      <c r="BW125" s="158"/>
      <c r="BX125" s="154"/>
      <c r="BY125" s="157"/>
      <c r="BZ125" s="158"/>
      <c r="CA125" s="158"/>
      <c r="CB125" s="154"/>
      <c r="CC125" s="157"/>
      <c r="CD125" s="158"/>
      <c r="CE125" s="158"/>
      <c r="CF125" s="154"/>
      <c r="CG125" s="157"/>
      <c r="CH125" s="158"/>
      <c r="CI125" s="158"/>
    </row>
    <row r="126" spans="1:87" x14ac:dyDescent="0.2">
      <c r="B126" s="94"/>
      <c r="C126" s="148"/>
      <c r="D126" s="37"/>
      <c r="E126" s="157"/>
      <c r="F126" s="158"/>
      <c r="G126" s="158"/>
      <c r="H126" s="154"/>
      <c r="I126" s="157"/>
      <c r="J126" s="158"/>
      <c r="K126" s="158"/>
      <c r="L126" s="154"/>
      <c r="M126" s="157"/>
      <c r="N126" s="158"/>
      <c r="O126" s="158"/>
      <c r="P126" s="154"/>
      <c r="Q126" s="157"/>
      <c r="R126" s="158"/>
      <c r="S126" s="158"/>
      <c r="T126" s="154"/>
      <c r="U126" s="157"/>
      <c r="V126" s="158"/>
      <c r="W126" s="158"/>
      <c r="X126" s="154"/>
      <c r="Y126" s="157"/>
      <c r="Z126" s="158"/>
      <c r="AA126" s="158"/>
      <c r="AB126" s="154"/>
      <c r="AC126" s="157"/>
      <c r="AD126" s="158"/>
      <c r="AE126" s="158"/>
      <c r="AF126" s="154"/>
      <c r="AG126" s="157"/>
      <c r="AH126" s="158"/>
      <c r="AI126" s="158"/>
      <c r="AJ126" s="154"/>
      <c r="AK126" s="157"/>
      <c r="AL126" s="158"/>
      <c r="AM126" s="158"/>
      <c r="AN126" s="154"/>
      <c r="AO126" s="157"/>
      <c r="AP126" s="158"/>
      <c r="AQ126" s="158"/>
      <c r="AR126" s="154"/>
      <c r="AS126" s="157"/>
      <c r="AT126" s="158"/>
      <c r="AU126" s="158"/>
      <c r="AV126" s="154"/>
      <c r="AW126" s="157"/>
      <c r="AX126" s="158"/>
      <c r="AY126" s="158"/>
      <c r="AZ126" s="154"/>
      <c r="BA126" s="157"/>
      <c r="BB126" s="158"/>
      <c r="BC126" s="158"/>
      <c r="BD126" s="154"/>
      <c r="BE126" s="157"/>
      <c r="BF126" s="158"/>
      <c r="BG126" s="158"/>
      <c r="BH126" s="154"/>
      <c r="BI126" s="157"/>
      <c r="BJ126" s="158"/>
      <c r="BK126" s="158"/>
      <c r="BL126" s="154"/>
      <c r="BM126" s="157"/>
      <c r="BN126" s="158"/>
      <c r="BO126" s="158"/>
      <c r="BP126" s="154"/>
      <c r="BQ126" s="157"/>
      <c r="BR126" s="158"/>
      <c r="BS126" s="158"/>
      <c r="BT126" s="154"/>
      <c r="BU126" s="157"/>
      <c r="BV126" s="158"/>
      <c r="BW126" s="158"/>
      <c r="BX126" s="154"/>
      <c r="BY126" s="157"/>
      <c r="BZ126" s="158"/>
      <c r="CA126" s="158"/>
      <c r="CB126" s="154"/>
      <c r="CC126" s="157"/>
      <c r="CD126" s="158"/>
      <c r="CE126" s="158"/>
      <c r="CF126" s="154"/>
      <c r="CG126" s="157"/>
      <c r="CH126" s="158"/>
      <c r="CI126" s="158"/>
    </row>
    <row r="127" spans="1:87" x14ac:dyDescent="0.2">
      <c r="B127" s="94">
        <v>3100</v>
      </c>
      <c r="C127" s="99" t="s">
        <v>131</v>
      </c>
      <c r="E127" s="161">
        <f>SUM(E128:E130)</f>
        <v>11142637460.84</v>
      </c>
      <c r="F127" s="162">
        <f>SUM(F128:F130)</f>
        <v>10811250939.769999</v>
      </c>
      <c r="G127" s="162">
        <f>SUM(G128:G130)</f>
        <v>10308260956.159998</v>
      </c>
      <c r="H127" s="154"/>
      <c r="I127" s="161">
        <f>SUM(I128:I130)</f>
        <v>79700086</v>
      </c>
      <c r="J127" s="161">
        <f>SUM(J128:J130)</f>
        <v>79700086</v>
      </c>
      <c r="K127" s="161">
        <f>SUM(K128:K130)</f>
        <v>79700086</v>
      </c>
      <c r="L127" s="154"/>
      <c r="M127" s="161">
        <f>SUM(M128:M130)</f>
        <v>216450</v>
      </c>
      <c r="N127" s="162">
        <f>SUM(N128:N130)</f>
        <v>216450</v>
      </c>
      <c r="O127" s="162">
        <f>SUM(O128:O130)</f>
        <v>216450</v>
      </c>
      <c r="P127" s="154"/>
      <c r="Q127" s="161">
        <f>SUM(Q128:Q130)</f>
        <v>10191222000.950001</v>
      </c>
      <c r="R127" s="162">
        <f>SUM(R128:R130)</f>
        <v>9736536992.0100002</v>
      </c>
      <c r="S127" s="162">
        <f>SUM(S128:S130)</f>
        <v>9277470335.2999992</v>
      </c>
      <c r="T127" s="154"/>
      <c r="U127" s="161">
        <f>SUM(U128:U130)</f>
        <v>26084080.260000002</v>
      </c>
      <c r="V127" s="162">
        <f>SUM(V128:V130)</f>
        <v>26084080.260000002</v>
      </c>
      <c r="W127" s="162">
        <f>SUM(W128:W130)</f>
        <v>25988822.260000002</v>
      </c>
      <c r="X127" s="154"/>
      <c r="Y127" s="161">
        <f>SUM(Y128:Y130)</f>
        <v>24141449.990000002</v>
      </c>
      <c r="Z127" s="162">
        <f>SUM(Z128:Z130)</f>
        <v>36211654.780000001</v>
      </c>
      <c r="AA127" s="162">
        <f>SUM(AA128:AA130)</f>
        <v>36123573.780000001</v>
      </c>
      <c r="AB127" s="154"/>
      <c r="AC127" s="161">
        <f>SUM(AC128:AC130)</f>
        <v>0</v>
      </c>
      <c r="AD127" s="162">
        <f>SUM(AD128:AD130)</f>
        <v>0</v>
      </c>
      <c r="AE127" s="162">
        <f>SUM(AE128:AE130)</f>
        <v>0</v>
      </c>
      <c r="AF127" s="154"/>
      <c r="AG127" s="161">
        <f>SUM(AG128:AG130)</f>
        <v>42480346.960000001</v>
      </c>
      <c r="AH127" s="162">
        <f>SUM(AH128:AH130)</f>
        <v>42480346.960000001</v>
      </c>
      <c r="AI127" s="162">
        <f>SUM(AI128:AI130)</f>
        <v>42480346.960000001</v>
      </c>
      <c r="AJ127" s="154"/>
      <c r="AK127" s="161">
        <f>SUM(AK128:AK130)</f>
        <v>1479568.59</v>
      </c>
      <c r="AL127" s="162">
        <f>SUM(AL128:AL130)</f>
        <v>1479561.59</v>
      </c>
      <c r="AM127" s="162">
        <f>SUM(AM128:AM130)</f>
        <v>1479547.59</v>
      </c>
      <c r="AN127" s="154"/>
      <c r="AO127" s="161">
        <f>SUM(AO128:AO130)</f>
        <v>5958504.5</v>
      </c>
      <c r="AP127" s="162">
        <f>SUM(AP128:AP130)</f>
        <v>5958505</v>
      </c>
      <c r="AQ127" s="162">
        <f>SUM(AQ128:AQ130)</f>
        <v>5958504.5</v>
      </c>
      <c r="AR127" s="154"/>
      <c r="AS127" s="161">
        <f>SUM(AS128:AS130)</f>
        <v>414191252.72000003</v>
      </c>
      <c r="AT127" s="162">
        <f>SUM(AT128:AT130)</f>
        <v>414191252.72000003</v>
      </c>
      <c r="AU127" s="162">
        <f>SUM(AU128:AU130)</f>
        <v>414191252.72000003</v>
      </c>
      <c r="AV127" s="154"/>
      <c r="AW127" s="161">
        <f>SUM(AW128:AW130)</f>
        <v>93950</v>
      </c>
      <c r="AX127" s="162">
        <f>SUM(AX128:AX130)</f>
        <v>93950</v>
      </c>
      <c r="AY127" s="162">
        <f>SUM(AY128:AY130)</f>
        <v>93950</v>
      </c>
      <c r="AZ127" s="154"/>
      <c r="BA127" s="161">
        <f>SUM(BA128:BA130)</f>
        <v>0</v>
      </c>
      <c r="BB127" s="162">
        <f>SUM(BB128:BB130)</f>
        <v>0</v>
      </c>
      <c r="BC127" s="162">
        <f>SUM(BC128:BC130)</f>
        <v>-5242026.54</v>
      </c>
      <c r="BD127" s="154"/>
      <c r="BE127" s="161">
        <f>SUM(BE128:BE130)</f>
        <v>258531590.39999998</v>
      </c>
      <c r="BF127" s="162">
        <f>SUM(BF128:BF130)</f>
        <v>258531590.39999998</v>
      </c>
      <c r="BG127" s="162">
        <f>SUM(BG128:BG130)</f>
        <v>256855631.35999998</v>
      </c>
      <c r="BH127" s="154"/>
      <c r="BI127" s="161">
        <f>SUM(BI128:BI130)</f>
        <v>19972929.789999999</v>
      </c>
      <c r="BJ127" s="162">
        <f>SUM(BJ128:BJ130)</f>
        <v>19972929.789999999</v>
      </c>
      <c r="BK127" s="162">
        <f>SUM(BK128:BK130)</f>
        <v>19972929.789999999</v>
      </c>
      <c r="BL127" s="154"/>
      <c r="BM127" s="161">
        <f>SUM(BM128:BM130)</f>
        <v>0</v>
      </c>
      <c r="BN127" s="162">
        <f>SUM(BN128:BN130)</f>
        <v>111228290.58</v>
      </c>
      <c r="BO127" s="162">
        <f>SUM(BO128:BO130)</f>
        <v>111335635.38</v>
      </c>
      <c r="BP127" s="154"/>
      <c r="BQ127" s="161">
        <f>SUM(BQ128:BQ130)</f>
        <v>0</v>
      </c>
      <c r="BR127" s="162">
        <f>SUM(BR128:BR130)</f>
        <v>0</v>
      </c>
      <c r="BS127" s="162">
        <f>SUM(BS128:BS130)</f>
        <v>0</v>
      </c>
      <c r="BT127" s="154"/>
      <c r="BU127" s="161">
        <f>SUM(BU128:BU130)</f>
        <v>41622417.060000002</v>
      </c>
      <c r="BV127" s="162">
        <f>SUM(BV128:BV130)</f>
        <v>41622417.060000002</v>
      </c>
      <c r="BW127" s="162">
        <f>SUM(BW128:BW130)</f>
        <v>41622417.060000002</v>
      </c>
      <c r="BX127" s="154"/>
      <c r="BY127" s="161">
        <f>SUM(BY128:BY130)</f>
        <v>36942832.619999997</v>
      </c>
      <c r="BZ127" s="162">
        <f>SUM(BZ128:BZ130)</f>
        <v>36942832.619999997</v>
      </c>
      <c r="CA127" s="162">
        <f>SUM(CA128:CA130)</f>
        <v>13500</v>
      </c>
      <c r="CB127" s="154"/>
      <c r="CC127" s="161">
        <f>SUM(CC128:CC130)</f>
        <v>0</v>
      </c>
      <c r="CD127" s="162">
        <f>SUM(CD128:CD130)</f>
        <v>0</v>
      </c>
      <c r="CE127" s="162">
        <f>SUM(CE128:CE130)</f>
        <v>0</v>
      </c>
      <c r="CF127" s="154"/>
      <c r="CG127" s="161">
        <f>SUM(CG128:CG130)</f>
        <v>1</v>
      </c>
      <c r="CH127" s="162">
        <f>SUM(CH128:CH130)</f>
        <v>0</v>
      </c>
      <c r="CI127" s="162">
        <f>SUM(CI128:CI130)</f>
        <v>0</v>
      </c>
    </row>
    <row r="128" spans="1:87" x14ac:dyDescent="0.2">
      <c r="B128" s="94">
        <v>3110</v>
      </c>
      <c r="C128" s="148"/>
      <c r="D128" s="96" t="s">
        <v>68</v>
      </c>
      <c r="E128" s="179">
        <v>3360607695.5499997</v>
      </c>
      <c r="F128" s="173">
        <v>2972007890.1199994</v>
      </c>
      <c r="G128" s="234">
        <v>2676131143.0499997</v>
      </c>
      <c r="H128" s="178"/>
      <c r="I128" s="179">
        <v>79700086</v>
      </c>
      <c r="J128" s="173">
        <v>79700086</v>
      </c>
      <c r="K128" s="234">
        <v>79700086</v>
      </c>
      <c r="L128" s="178"/>
      <c r="M128" s="179">
        <v>0</v>
      </c>
      <c r="N128" s="173">
        <v>0</v>
      </c>
      <c r="O128" s="234">
        <v>0</v>
      </c>
      <c r="P128" s="178"/>
      <c r="Q128" s="179">
        <v>3028036833.71</v>
      </c>
      <c r="R128" s="173">
        <v>2720679173.7399998</v>
      </c>
      <c r="S128" s="234">
        <v>2424697515.3699999</v>
      </c>
      <c r="T128" s="178"/>
      <c r="U128" s="179">
        <v>1242756.1200000001</v>
      </c>
      <c r="V128" s="173">
        <v>1242756.1200000001</v>
      </c>
      <c r="W128" s="234">
        <v>1242756.1200000001</v>
      </c>
      <c r="X128" s="178"/>
      <c r="Y128" s="179">
        <v>11429029.390000001</v>
      </c>
      <c r="Z128" s="173">
        <v>11429029.390000001</v>
      </c>
      <c r="AA128" s="234">
        <v>11429029.390000001</v>
      </c>
      <c r="AB128" s="178"/>
      <c r="AC128" s="179">
        <v>0</v>
      </c>
      <c r="AD128" s="173">
        <v>0</v>
      </c>
      <c r="AE128" s="234">
        <v>0</v>
      </c>
      <c r="AF128" s="178"/>
      <c r="AG128" s="179">
        <v>0</v>
      </c>
      <c r="AH128" s="173">
        <v>0</v>
      </c>
      <c r="AI128" s="234">
        <v>0</v>
      </c>
      <c r="AJ128" s="178"/>
      <c r="AK128" s="179">
        <v>1479568.59</v>
      </c>
      <c r="AL128" s="173">
        <v>1479561.59</v>
      </c>
      <c r="AM128" s="234">
        <v>1479547.59</v>
      </c>
      <c r="AN128" s="178"/>
      <c r="AO128" s="179">
        <v>5958504.5</v>
      </c>
      <c r="AP128" s="173">
        <v>5958505</v>
      </c>
      <c r="AQ128" s="234">
        <v>5958504.5</v>
      </c>
      <c r="AR128" s="178"/>
      <c r="AS128" s="179">
        <v>0</v>
      </c>
      <c r="AT128" s="173">
        <v>0</v>
      </c>
      <c r="AU128" s="234">
        <v>0</v>
      </c>
      <c r="AV128" s="178"/>
      <c r="AW128" s="179">
        <v>93950</v>
      </c>
      <c r="AX128" s="173">
        <v>93950</v>
      </c>
      <c r="AY128" s="234">
        <v>93950</v>
      </c>
      <c r="AZ128" s="178"/>
      <c r="BA128" s="179">
        <v>0</v>
      </c>
      <c r="BB128" s="173">
        <v>0</v>
      </c>
      <c r="BC128" s="234">
        <v>0</v>
      </c>
      <c r="BD128" s="178"/>
      <c r="BE128" s="179">
        <v>171071619.38999999</v>
      </c>
      <c r="BF128" s="173">
        <v>171071619.38999999</v>
      </c>
      <c r="BG128" s="234">
        <v>171071619.38999999</v>
      </c>
      <c r="BH128" s="178"/>
      <c r="BI128" s="179">
        <v>19972929.789999999</v>
      </c>
      <c r="BJ128" s="173">
        <v>19972929.789999999</v>
      </c>
      <c r="BK128" s="234">
        <v>19972929.789999999</v>
      </c>
      <c r="BL128" s="178"/>
      <c r="BM128" s="179">
        <v>0</v>
      </c>
      <c r="BN128" s="173">
        <v>-81242137.959999993</v>
      </c>
      <c r="BO128" s="234">
        <v>-81137212.159999996</v>
      </c>
      <c r="BP128" s="178"/>
      <c r="BQ128" s="179">
        <v>0</v>
      </c>
      <c r="BR128" s="173">
        <v>0</v>
      </c>
      <c r="BS128" s="234">
        <v>0</v>
      </c>
      <c r="BT128" s="178"/>
      <c r="BU128" s="179">
        <v>41622417.060000002</v>
      </c>
      <c r="BV128" s="173">
        <v>41622417.060000002</v>
      </c>
      <c r="BW128" s="234">
        <v>41622417.060000002</v>
      </c>
      <c r="BX128" s="178"/>
      <c r="BY128" s="179">
        <v>0</v>
      </c>
      <c r="BZ128" s="173">
        <v>0</v>
      </c>
      <c r="CA128" s="234">
        <v>0</v>
      </c>
      <c r="CB128" s="178"/>
      <c r="CC128" s="179">
        <v>0</v>
      </c>
      <c r="CD128" s="173">
        <v>0</v>
      </c>
      <c r="CE128" s="234">
        <v>0</v>
      </c>
      <c r="CF128" s="178"/>
      <c r="CG128" s="179">
        <v>1</v>
      </c>
      <c r="CH128" s="173">
        <v>0</v>
      </c>
      <c r="CI128" s="234">
        <v>0</v>
      </c>
    </row>
    <row r="129" spans="2:87" x14ac:dyDescent="0.2">
      <c r="B129" s="94">
        <v>3120</v>
      </c>
      <c r="C129" s="148"/>
      <c r="D129" s="96" t="s">
        <v>132</v>
      </c>
      <c r="E129" s="179">
        <v>4637754875.5100002</v>
      </c>
      <c r="F129" s="173">
        <v>4497650705.6899996</v>
      </c>
      <c r="G129" s="234">
        <v>4290623131.1499996</v>
      </c>
      <c r="H129" s="178"/>
      <c r="I129" s="179">
        <v>0</v>
      </c>
      <c r="J129" s="173">
        <v>0</v>
      </c>
      <c r="K129" s="234">
        <v>0</v>
      </c>
      <c r="L129" s="178"/>
      <c r="M129" s="179">
        <v>216450</v>
      </c>
      <c r="N129" s="173">
        <v>216450</v>
      </c>
      <c r="O129" s="234">
        <v>216450</v>
      </c>
      <c r="P129" s="178"/>
      <c r="Q129" s="179">
        <v>4031622698.0599999</v>
      </c>
      <c r="R129" s="173">
        <v>3884295349.0900002</v>
      </c>
      <c r="S129" s="234">
        <v>3721210350.75</v>
      </c>
      <c r="T129" s="178"/>
      <c r="U129" s="179">
        <v>24841324.140000001</v>
      </c>
      <c r="V129" s="173">
        <v>24841324.140000001</v>
      </c>
      <c r="W129" s="234">
        <v>24746066.140000001</v>
      </c>
      <c r="X129" s="178"/>
      <c r="Y129" s="179">
        <v>0</v>
      </c>
      <c r="Z129" s="173">
        <v>0</v>
      </c>
      <c r="AA129" s="234">
        <v>0</v>
      </c>
      <c r="AB129" s="178"/>
      <c r="AC129" s="179">
        <v>0</v>
      </c>
      <c r="AD129" s="173">
        <v>0</v>
      </c>
      <c r="AE129" s="234">
        <v>0</v>
      </c>
      <c r="AF129" s="178"/>
      <c r="AG129" s="179">
        <v>42480346.960000001</v>
      </c>
      <c r="AH129" s="173">
        <v>42480346.960000001</v>
      </c>
      <c r="AI129" s="234">
        <v>42480346.960000001</v>
      </c>
      <c r="AJ129" s="178"/>
      <c r="AK129" s="179">
        <v>0</v>
      </c>
      <c r="AL129" s="173">
        <v>0</v>
      </c>
      <c r="AM129" s="234">
        <v>0</v>
      </c>
      <c r="AN129" s="178"/>
      <c r="AO129" s="179">
        <v>0</v>
      </c>
      <c r="AP129" s="173">
        <v>0</v>
      </c>
      <c r="AQ129" s="234">
        <v>0</v>
      </c>
      <c r="AR129" s="178"/>
      <c r="AS129" s="179">
        <v>414191252.72000003</v>
      </c>
      <c r="AT129" s="173">
        <v>414191252.72000003</v>
      </c>
      <c r="AU129" s="234">
        <v>414191252.72000003</v>
      </c>
      <c r="AV129" s="178"/>
      <c r="AW129" s="179">
        <v>0</v>
      </c>
      <c r="AX129" s="173">
        <v>0</v>
      </c>
      <c r="AY129" s="234">
        <v>0</v>
      </c>
      <c r="AZ129" s="178"/>
      <c r="BA129" s="179">
        <v>0</v>
      </c>
      <c r="BB129" s="173">
        <v>0</v>
      </c>
      <c r="BC129" s="234">
        <v>-5242026.54</v>
      </c>
      <c r="BD129" s="178"/>
      <c r="BE129" s="179">
        <v>87459971.010000005</v>
      </c>
      <c r="BF129" s="173">
        <v>87459971.010000005</v>
      </c>
      <c r="BG129" s="234">
        <v>85784011.969999999</v>
      </c>
      <c r="BH129" s="178"/>
      <c r="BI129" s="179">
        <v>0</v>
      </c>
      <c r="BJ129" s="173">
        <v>0</v>
      </c>
      <c r="BK129" s="234">
        <v>0</v>
      </c>
      <c r="BL129" s="178"/>
      <c r="BM129" s="179">
        <v>0</v>
      </c>
      <c r="BN129" s="173">
        <v>7223179.1500000004</v>
      </c>
      <c r="BO129" s="234">
        <v>7223179.1500000004</v>
      </c>
      <c r="BP129" s="178"/>
      <c r="BQ129" s="179">
        <v>0</v>
      </c>
      <c r="BR129" s="173">
        <v>0</v>
      </c>
      <c r="BS129" s="234">
        <v>0</v>
      </c>
      <c r="BT129" s="178"/>
      <c r="BU129" s="179">
        <v>0</v>
      </c>
      <c r="BV129" s="173">
        <v>0</v>
      </c>
      <c r="BW129" s="234">
        <v>0</v>
      </c>
      <c r="BX129" s="178"/>
      <c r="BY129" s="179">
        <v>36942832.619999997</v>
      </c>
      <c r="BZ129" s="173">
        <v>36942832.619999997</v>
      </c>
      <c r="CA129" s="234">
        <v>13500</v>
      </c>
      <c r="CB129" s="178"/>
      <c r="CC129" s="179">
        <v>0</v>
      </c>
      <c r="CD129" s="173">
        <v>0</v>
      </c>
      <c r="CE129" s="234">
        <v>0</v>
      </c>
      <c r="CF129" s="178"/>
      <c r="CG129" s="179">
        <v>0</v>
      </c>
      <c r="CH129" s="173">
        <v>0</v>
      </c>
      <c r="CI129" s="234">
        <v>0</v>
      </c>
    </row>
    <row r="130" spans="2:87" x14ac:dyDescent="0.2">
      <c r="B130" s="94">
        <v>3130</v>
      </c>
      <c r="C130" s="148"/>
      <c r="D130" s="96" t="s">
        <v>133</v>
      </c>
      <c r="E130" s="179">
        <v>3144274889.7799997</v>
      </c>
      <c r="F130" s="173">
        <v>3341592343.9599996</v>
      </c>
      <c r="G130" s="234">
        <v>3341506681.9599996</v>
      </c>
      <c r="H130" s="178"/>
      <c r="I130" s="179">
        <v>0</v>
      </c>
      <c r="J130" s="173">
        <v>0</v>
      </c>
      <c r="K130" s="234">
        <v>0</v>
      </c>
      <c r="L130" s="178"/>
      <c r="M130" s="179">
        <v>0</v>
      </c>
      <c r="N130" s="173">
        <v>0</v>
      </c>
      <c r="O130" s="234">
        <v>0</v>
      </c>
      <c r="P130" s="178"/>
      <c r="Q130" s="179">
        <v>3131562469.1799998</v>
      </c>
      <c r="R130" s="173">
        <v>3131562469.1799998</v>
      </c>
      <c r="S130" s="234">
        <v>3131562469.1799998</v>
      </c>
      <c r="T130" s="178"/>
      <c r="U130" s="179">
        <v>0</v>
      </c>
      <c r="V130" s="173">
        <v>0</v>
      </c>
      <c r="W130" s="234">
        <v>0</v>
      </c>
      <c r="X130" s="178"/>
      <c r="Y130" s="179">
        <v>12712420.6</v>
      </c>
      <c r="Z130" s="173">
        <v>24782625.390000001</v>
      </c>
      <c r="AA130" s="234">
        <v>24694544.390000001</v>
      </c>
      <c r="AB130" s="178"/>
      <c r="AC130" s="179">
        <v>0</v>
      </c>
      <c r="AD130" s="173">
        <v>0</v>
      </c>
      <c r="AE130" s="234">
        <v>0</v>
      </c>
      <c r="AF130" s="178"/>
      <c r="AG130" s="179">
        <v>0</v>
      </c>
      <c r="AH130" s="173">
        <v>0</v>
      </c>
      <c r="AI130" s="234">
        <v>0</v>
      </c>
      <c r="AJ130" s="178"/>
      <c r="AK130" s="179">
        <v>0</v>
      </c>
      <c r="AL130" s="173">
        <v>0</v>
      </c>
      <c r="AM130" s="234">
        <v>0</v>
      </c>
      <c r="AN130" s="178"/>
      <c r="AO130" s="179">
        <v>0</v>
      </c>
      <c r="AP130" s="173">
        <v>0</v>
      </c>
      <c r="AQ130" s="234">
        <v>0</v>
      </c>
      <c r="AR130" s="178"/>
      <c r="AS130" s="179">
        <v>0</v>
      </c>
      <c r="AT130" s="173">
        <v>0</v>
      </c>
      <c r="AU130" s="234">
        <v>0</v>
      </c>
      <c r="AV130" s="178"/>
      <c r="AW130" s="179">
        <v>0</v>
      </c>
      <c r="AX130" s="173">
        <v>0</v>
      </c>
      <c r="AY130" s="234">
        <v>0</v>
      </c>
      <c r="AZ130" s="178"/>
      <c r="BA130" s="179">
        <v>0</v>
      </c>
      <c r="BB130" s="173">
        <v>0</v>
      </c>
      <c r="BC130" s="234">
        <v>0</v>
      </c>
      <c r="BD130" s="178"/>
      <c r="BE130" s="179">
        <v>0</v>
      </c>
      <c r="BF130" s="173">
        <v>0</v>
      </c>
      <c r="BG130" s="234">
        <v>0</v>
      </c>
      <c r="BH130" s="178"/>
      <c r="BI130" s="179">
        <v>0</v>
      </c>
      <c r="BJ130" s="173">
        <v>0</v>
      </c>
      <c r="BK130" s="234">
        <v>0</v>
      </c>
      <c r="BL130" s="178"/>
      <c r="BM130" s="179">
        <v>0</v>
      </c>
      <c r="BN130" s="173">
        <v>185247249.38999999</v>
      </c>
      <c r="BO130" s="234">
        <v>185249668.38999999</v>
      </c>
      <c r="BP130" s="178"/>
      <c r="BQ130" s="179">
        <v>0</v>
      </c>
      <c r="BR130" s="173">
        <v>0</v>
      </c>
      <c r="BS130" s="234">
        <v>0</v>
      </c>
      <c r="BT130" s="178"/>
      <c r="BU130" s="179">
        <v>0</v>
      </c>
      <c r="BV130" s="173">
        <v>0</v>
      </c>
      <c r="BW130" s="234">
        <v>0</v>
      </c>
      <c r="BX130" s="178"/>
      <c r="BY130" s="179">
        <v>0</v>
      </c>
      <c r="BZ130" s="173">
        <v>0</v>
      </c>
      <c r="CA130" s="234">
        <v>0</v>
      </c>
      <c r="CB130" s="178"/>
      <c r="CC130" s="179">
        <v>0</v>
      </c>
      <c r="CD130" s="173">
        <v>0</v>
      </c>
      <c r="CE130" s="234">
        <v>0</v>
      </c>
      <c r="CF130" s="178"/>
      <c r="CG130" s="179">
        <v>0</v>
      </c>
      <c r="CH130" s="173">
        <v>0</v>
      </c>
      <c r="CI130" s="234">
        <v>0</v>
      </c>
    </row>
    <row r="131" spans="2:87" x14ac:dyDescent="0.2">
      <c r="B131" s="94"/>
      <c r="C131" s="148"/>
      <c r="D131" s="96"/>
      <c r="E131" s="159"/>
      <c r="F131" s="160"/>
      <c r="G131" s="160"/>
      <c r="H131" s="154"/>
      <c r="I131" s="159"/>
      <c r="J131" s="160"/>
      <c r="K131" s="160"/>
      <c r="L131" s="154"/>
      <c r="M131" s="159"/>
      <c r="N131" s="160"/>
      <c r="O131" s="160"/>
      <c r="P131" s="154"/>
      <c r="Q131" s="159"/>
      <c r="R131" s="160"/>
      <c r="S131" s="160"/>
      <c r="T131" s="154"/>
      <c r="U131" s="159"/>
      <c r="V131" s="160"/>
      <c r="W131" s="160"/>
      <c r="X131" s="154"/>
      <c r="Y131" s="159"/>
      <c r="Z131" s="160"/>
      <c r="AA131" s="160"/>
      <c r="AB131" s="154"/>
      <c r="AC131" s="159"/>
      <c r="AD131" s="160"/>
      <c r="AE131" s="160"/>
      <c r="AF131" s="154"/>
      <c r="AG131" s="159"/>
      <c r="AH131" s="160"/>
      <c r="AI131" s="160"/>
      <c r="AJ131" s="154"/>
      <c r="AK131" s="159"/>
      <c r="AL131" s="160"/>
      <c r="AM131" s="160"/>
      <c r="AN131" s="154"/>
      <c r="AO131" s="159"/>
      <c r="AP131" s="160"/>
      <c r="AQ131" s="160"/>
      <c r="AR131" s="154"/>
      <c r="AS131" s="159"/>
      <c r="AT131" s="160"/>
      <c r="AU131" s="160"/>
      <c r="AV131" s="154"/>
      <c r="AW131" s="159"/>
      <c r="AX131" s="160"/>
      <c r="AY131" s="160"/>
      <c r="AZ131" s="154"/>
      <c r="BA131" s="159"/>
      <c r="BB131" s="160"/>
      <c r="BC131" s="160"/>
      <c r="BD131" s="154"/>
      <c r="BE131" s="159"/>
      <c r="BF131" s="160"/>
      <c r="BG131" s="160"/>
      <c r="BH131" s="154"/>
      <c r="BI131" s="159"/>
      <c r="BJ131" s="160"/>
      <c r="BK131" s="160"/>
      <c r="BL131" s="154"/>
      <c r="BM131" s="159"/>
      <c r="BN131" s="160"/>
      <c r="BO131" s="160"/>
      <c r="BP131" s="154"/>
      <c r="BQ131" s="159"/>
      <c r="BR131" s="160"/>
      <c r="BS131" s="160"/>
      <c r="BT131" s="154"/>
      <c r="BU131" s="159"/>
      <c r="BV131" s="160"/>
      <c r="BW131" s="160"/>
      <c r="BX131" s="154"/>
      <c r="BY131" s="159"/>
      <c r="BZ131" s="160"/>
      <c r="CA131" s="160"/>
      <c r="CB131" s="154"/>
      <c r="CC131" s="159"/>
      <c r="CD131" s="160"/>
      <c r="CE131" s="160"/>
      <c r="CF131" s="154"/>
      <c r="CG131" s="159"/>
      <c r="CH131" s="160"/>
      <c r="CI131" s="160"/>
    </row>
    <row r="132" spans="2:87" x14ac:dyDescent="0.2">
      <c r="B132" s="94">
        <v>3200</v>
      </c>
      <c r="C132" s="99" t="s">
        <v>134</v>
      </c>
      <c r="E132" s="161">
        <f>SUM(E133:E137)</f>
        <v>7736842970.3259907</v>
      </c>
      <c r="F132" s="162">
        <f>SUM(F133:F137)</f>
        <v>6970377406.9740028</v>
      </c>
      <c r="G132" s="162">
        <f>SUM(G133:G137)</f>
        <v>5778410660.5099993</v>
      </c>
      <c r="H132" s="154"/>
      <c r="I132" s="161">
        <f>SUM(I133:I137)</f>
        <v>79232420</v>
      </c>
      <c r="J132" s="162">
        <f>SUM(J133:J137)</f>
        <v>79133674.840000004</v>
      </c>
      <c r="K132" s="162">
        <f>SUM(K133:K137)</f>
        <v>-4630144.2299999995</v>
      </c>
      <c r="L132" s="154"/>
      <c r="M132" s="161">
        <f>SUM(M133:M137)</f>
        <v>38285886.340000004</v>
      </c>
      <c r="N132" s="162">
        <f>SUM(N133:N137)</f>
        <v>36161892.43</v>
      </c>
      <c r="O132" s="162">
        <f>SUM(O133:O137)</f>
        <v>34749455.240000002</v>
      </c>
      <c r="P132" s="154"/>
      <c r="Q132" s="161">
        <f>SUM(Q133:Q137)</f>
        <v>6402424459.2099915</v>
      </c>
      <c r="R132" s="162">
        <f>SUM(R133:R137)</f>
        <v>5785279038.4200039</v>
      </c>
      <c r="S132" s="162">
        <f>SUM(S133:S137)</f>
        <v>4930180725.6700001</v>
      </c>
      <c r="T132" s="154"/>
      <c r="U132" s="161">
        <f>SUM(U133:U137)</f>
        <v>9702443.7499999963</v>
      </c>
      <c r="V132" s="162">
        <f>SUM(V133:V137)</f>
        <v>11108984.209999999</v>
      </c>
      <c r="W132" s="162">
        <f>SUM(W133:W137)</f>
        <v>3005582.8699999927</v>
      </c>
      <c r="X132" s="154"/>
      <c r="Y132" s="161">
        <f>SUM(Y133:Y137)</f>
        <v>7209413.1900000088</v>
      </c>
      <c r="Z132" s="162">
        <f>SUM(Z133:Z137)</f>
        <v>79034772.609999999</v>
      </c>
      <c r="AA132" s="162">
        <f>SUM(AA133:AA137)</f>
        <v>70741955.290000007</v>
      </c>
      <c r="AB132" s="154"/>
      <c r="AC132" s="161">
        <f>SUM(AC133:AC137)</f>
        <v>1716878.73</v>
      </c>
      <c r="AD132" s="162">
        <f>SUM(AD133:AD137)</f>
        <v>849010.91</v>
      </c>
      <c r="AE132" s="162">
        <f>SUM(AE133:AE137)</f>
        <v>849010.91</v>
      </c>
      <c r="AF132" s="154"/>
      <c r="AG132" s="161">
        <f>SUM(AG133:AG137)</f>
        <v>133793451.25999999</v>
      </c>
      <c r="AH132" s="162">
        <f>SUM(AH133:AH137)</f>
        <v>181602042.27999997</v>
      </c>
      <c r="AI132" s="162">
        <f>SUM(AI133:AI137)</f>
        <v>149394514.17999998</v>
      </c>
      <c r="AJ132" s="154"/>
      <c r="AK132" s="161">
        <f>SUM(AK133:AK137)</f>
        <v>19303720.329999998</v>
      </c>
      <c r="AL132" s="162">
        <f>SUM(AL133:AL137)</f>
        <v>16498047.76</v>
      </c>
      <c r="AM132" s="162">
        <f>SUM(AM133:AM137)</f>
        <v>16157420.73</v>
      </c>
      <c r="AN132" s="154"/>
      <c r="AO132" s="161">
        <f>SUM(AO133:AO137)</f>
        <v>4983268.25</v>
      </c>
      <c r="AP132" s="162">
        <f>SUM(AP133:AP137)</f>
        <v>4035081</v>
      </c>
      <c r="AQ132" s="162">
        <f>SUM(AQ133:AQ137)</f>
        <v>3467815.9499999997</v>
      </c>
      <c r="AR132" s="154"/>
      <c r="AS132" s="161">
        <f>SUM(AS133:AS137)</f>
        <v>285357932.63999999</v>
      </c>
      <c r="AT132" s="162">
        <f>SUM(AT133:AT137)</f>
        <v>241952965.88</v>
      </c>
      <c r="AU132" s="162">
        <f>SUM(AU133:AU137)</f>
        <v>57566143.149999999</v>
      </c>
      <c r="AV132" s="154"/>
      <c r="AW132" s="161">
        <f>SUM(AW133:AW137)</f>
        <v>31473051.73</v>
      </c>
      <c r="AX132" s="162">
        <f>SUM(AX133:AX137)</f>
        <v>31490491.740000002</v>
      </c>
      <c r="AY132" s="162">
        <f>SUM(AY133:AY137)</f>
        <v>20278179.27</v>
      </c>
      <c r="AZ132" s="154"/>
      <c r="BA132" s="161">
        <f>SUM(BA133:BA137)</f>
        <v>38039652.289999999</v>
      </c>
      <c r="BB132" s="162">
        <f>SUM(BB133:BB137)</f>
        <v>33057783.860000003</v>
      </c>
      <c r="BC132" s="162">
        <f>SUM(BC133:BC137)</f>
        <v>42081975.480000004</v>
      </c>
      <c r="BD132" s="154"/>
      <c r="BE132" s="161">
        <f>SUM(BE133:BE137)</f>
        <v>469145318.13</v>
      </c>
      <c r="BF132" s="162">
        <f>SUM(BF133:BF137)</f>
        <v>425721430.58000004</v>
      </c>
      <c r="BG132" s="162">
        <f>SUM(BG133:BG137)</f>
        <v>382525668.61000001</v>
      </c>
      <c r="BH132" s="154"/>
      <c r="BI132" s="161">
        <f>SUM(BI133:BI137)</f>
        <v>53496334.339999996</v>
      </c>
      <c r="BJ132" s="162">
        <f>SUM(BJ133:BJ137)</f>
        <v>11074425.380000012</v>
      </c>
      <c r="BK132" s="162">
        <f>SUM(BK133:BK137)</f>
        <v>11576448.880000006</v>
      </c>
      <c r="BL132" s="154"/>
      <c r="BM132" s="161">
        <f>SUM(BM133:BM137)</f>
        <v>0</v>
      </c>
      <c r="BN132" s="162">
        <f>SUM(BN133:BN137)</f>
        <v>-111228290.58000001</v>
      </c>
      <c r="BO132" s="162">
        <f>SUM(BO133:BO137)</f>
        <v>-51932523.490000002</v>
      </c>
      <c r="BP132" s="154"/>
      <c r="BQ132" s="161">
        <f>SUM(BQ133:BQ137)</f>
        <v>70117053.989999995</v>
      </c>
      <c r="BR132" s="162">
        <f>SUM(BR133:BR137)</f>
        <v>63898182.649999999</v>
      </c>
      <c r="BS132" s="162">
        <f>SUM(BS133:BS137)</f>
        <v>45084121.519999996</v>
      </c>
      <c r="BT132" s="154"/>
      <c r="BU132" s="161">
        <f>SUM(BU133:BU137)</f>
        <v>70595545.905999959</v>
      </c>
      <c r="BV132" s="162">
        <f>SUM(BV133:BV137)</f>
        <v>52281978.814000018</v>
      </c>
      <c r="BW132" s="162">
        <f>SUM(BW133:BW137)</f>
        <v>37172439.039999902</v>
      </c>
      <c r="BX132" s="154"/>
      <c r="BY132" s="161">
        <f>SUM(BY133:BY137)</f>
        <v>15688867.300000003</v>
      </c>
      <c r="BZ132" s="162">
        <f>SUM(BZ133:BZ137)</f>
        <v>22442853.010000002</v>
      </c>
      <c r="CA132" s="162">
        <f>SUM(CA133:CA137)</f>
        <v>20587254.059999999</v>
      </c>
      <c r="CB132" s="154"/>
      <c r="CC132" s="161">
        <f>SUM(CC133:CC137)</f>
        <v>5208174.9700000007</v>
      </c>
      <c r="CD132" s="162">
        <f>SUM(CD133:CD137)</f>
        <v>5983041.1800000006</v>
      </c>
      <c r="CE132" s="162">
        <f>SUM(CE133:CE137)</f>
        <v>9554617.3800000008</v>
      </c>
      <c r="CF132" s="154"/>
      <c r="CG132" s="161">
        <f>SUM(CG133:CG137)</f>
        <v>1069097.9700000002</v>
      </c>
      <c r="CH132" s="162">
        <f>SUM(CH133:CH137)</f>
        <v>0</v>
      </c>
      <c r="CI132" s="162">
        <f>SUM(CI133:CI137)</f>
        <v>0</v>
      </c>
    </row>
    <row r="133" spans="2:87" x14ac:dyDescent="0.2">
      <c r="B133" s="94">
        <v>3210</v>
      </c>
      <c r="C133" s="148"/>
      <c r="D133" s="96" t="s">
        <v>135</v>
      </c>
      <c r="E133" s="179">
        <v>770298777.13199151</v>
      </c>
      <c r="F133" s="173">
        <v>1077681750.0740042</v>
      </c>
      <c r="G133" s="234">
        <v>610464920.39999986</v>
      </c>
      <c r="H133" s="178"/>
      <c r="I133" s="179">
        <v>121546.28</v>
      </c>
      <c r="J133" s="173">
        <v>-3197818.47</v>
      </c>
      <c r="K133" s="234">
        <v>-828816.85</v>
      </c>
      <c r="L133" s="178"/>
      <c r="M133" s="179">
        <v>2027671.05</v>
      </c>
      <c r="N133" s="173">
        <v>1412437.19</v>
      </c>
      <c r="O133" s="234">
        <v>11811512.67</v>
      </c>
      <c r="P133" s="178"/>
      <c r="Q133" s="179">
        <v>629750668.38999152</v>
      </c>
      <c r="R133" s="173">
        <v>815462362.10000396</v>
      </c>
      <c r="S133" s="234">
        <v>559170773.79999995</v>
      </c>
      <c r="T133" s="178"/>
      <c r="U133" s="179">
        <v>8178405.5199999958</v>
      </c>
      <c r="V133" s="173">
        <v>16607625.02</v>
      </c>
      <c r="W133" s="234">
        <v>7121826.0899999924</v>
      </c>
      <c r="X133" s="178"/>
      <c r="Y133" s="179">
        <v>1371269.7100000083</v>
      </c>
      <c r="Z133" s="173">
        <v>8338346.1100000003</v>
      </c>
      <c r="AA133" s="234">
        <v>-386971.32</v>
      </c>
      <c r="AB133" s="178"/>
      <c r="AC133" s="179">
        <v>-35636.07</v>
      </c>
      <c r="AD133" s="173">
        <v>0</v>
      </c>
      <c r="AE133" s="234">
        <v>0</v>
      </c>
      <c r="AF133" s="178"/>
      <c r="AG133" s="179">
        <v>-40451806.619999997</v>
      </c>
      <c r="AH133" s="173">
        <v>32390930.359999999</v>
      </c>
      <c r="AI133" s="234">
        <v>-25510675.489999998</v>
      </c>
      <c r="AJ133" s="178"/>
      <c r="AK133" s="179">
        <v>3562455.57</v>
      </c>
      <c r="AL133" s="173">
        <v>2634603.27</v>
      </c>
      <c r="AM133" s="234">
        <v>1300012.93</v>
      </c>
      <c r="AN133" s="178"/>
      <c r="AO133" s="179">
        <v>948187.24000000022</v>
      </c>
      <c r="AP133" s="173">
        <v>567265</v>
      </c>
      <c r="AQ133" s="234">
        <v>572633.00999999978</v>
      </c>
      <c r="AR133" s="178"/>
      <c r="AS133" s="179">
        <v>43907013.310000002</v>
      </c>
      <c r="AT133" s="173">
        <v>184412684.79999998</v>
      </c>
      <c r="AU133" s="234">
        <v>4884480.7599999905</v>
      </c>
      <c r="AV133" s="178"/>
      <c r="AW133" s="179">
        <v>1867237.85</v>
      </c>
      <c r="AX133" s="173">
        <v>11212312.470000001</v>
      </c>
      <c r="AY133" s="234">
        <v>-4801561.13</v>
      </c>
      <c r="AZ133" s="178"/>
      <c r="BA133" s="179">
        <v>4961897.66</v>
      </c>
      <c r="BB133" s="173">
        <v>-7720496.6299999999</v>
      </c>
      <c r="BC133" s="234">
        <v>8951706.9800000004</v>
      </c>
      <c r="BD133" s="178"/>
      <c r="BE133" s="179">
        <v>43423887.549999982</v>
      </c>
      <c r="BF133" s="173">
        <v>43538066.579999998</v>
      </c>
      <c r="BG133" s="234">
        <v>30656470.00999999</v>
      </c>
      <c r="BH133" s="178"/>
      <c r="BI133" s="179">
        <v>45489439.189999998</v>
      </c>
      <c r="BJ133" s="173">
        <v>-490142.58999998868</v>
      </c>
      <c r="BK133" s="234">
        <v>4499107.0100000054</v>
      </c>
      <c r="BL133" s="178"/>
      <c r="BM133" s="179">
        <v>0</v>
      </c>
      <c r="BN133" s="173">
        <v>-59295767.090000004</v>
      </c>
      <c r="BO133" s="234">
        <v>-2947252.27</v>
      </c>
      <c r="BP133" s="178"/>
      <c r="BQ133" s="179">
        <v>6218871.3399999999</v>
      </c>
      <c r="BR133" s="173">
        <v>11534431.130000003</v>
      </c>
      <c r="BS133" s="234">
        <v>7525131.129999999</v>
      </c>
      <c r="BT133" s="178"/>
      <c r="BU133" s="179">
        <v>22058105.691999968</v>
      </c>
      <c r="BV133" s="173">
        <v>17146685.074000031</v>
      </c>
      <c r="BW133" s="234">
        <v>7817563.8699999154</v>
      </c>
      <c r="BX133" s="178"/>
      <c r="BY133" s="179">
        <v>-5981537.7499999981</v>
      </c>
      <c r="BZ133" s="173">
        <v>1667927.4300000034</v>
      </c>
      <c r="CA133" s="234">
        <v>-3039057.9900000012</v>
      </c>
      <c r="CB133" s="178"/>
      <c r="CC133" s="179">
        <v>1812003.25</v>
      </c>
      <c r="CD133" s="173">
        <v>1460298.32</v>
      </c>
      <c r="CE133" s="234">
        <v>3668037.19</v>
      </c>
      <c r="CF133" s="178"/>
      <c r="CG133" s="179">
        <v>1069097.9700000002</v>
      </c>
      <c r="CH133" s="173">
        <v>0</v>
      </c>
      <c r="CI133" s="234">
        <v>0</v>
      </c>
    </row>
    <row r="134" spans="2:87" x14ac:dyDescent="0.2">
      <c r="B134" s="94">
        <v>3220</v>
      </c>
      <c r="C134" s="148"/>
      <c r="D134" s="96" t="s">
        <v>136</v>
      </c>
      <c r="E134" s="179">
        <v>6650463865.8940001</v>
      </c>
      <c r="F134" s="173">
        <v>5783575940.2099991</v>
      </c>
      <c r="G134" s="234">
        <v>5153458308.6199999</v>
      </c>
      <c r="H134" s="178"/>
      <c r="I134" s="179">
        <v>-7850763.8200000003</v>
      </c>
      <c r="J134" s="173">
        <v>-4630144.2300000004</v>
      </c>
      <c r="K134" s="234">
        <v>-3801327.38</v>
      </c>
      <c r="L134" s="178"/>
      <c r="M134" s="179">
        <v>29967011.210000001</v>
      </c>
      <c r="N134" s="173">
        <v>28458251.16</v>
      </c>
      <c r="O134" s="234">
        <v>16646738.49</v>
      </c>
      <c r="P134" s="178"/>
      <c r="Q134" s="179">
        <v>5754765993.8999996</v>
      </c>
      <c r="R134" s="173">
        <v>4951908879.3999996</v>
      </c>
      <c r="S134" s="234">
        <v>4353102154.9499998</v>
      </c>
      <c r="T134" s="178"/>
      <c r="U134" s="179">
        <v>4333501.43</v>
      </c>
      <c r="V134" s="173">
        <v>-2441292.21</v>
      </c>
      <c r="W134" s="234">
        <v>-3654676.36</v>
      </c>
      <c r="X134" s="178"/>
      <c r="Y134" s="179">
        <v>4618556.67</v>
      </c>
      <c r="Z134" s="173">
        <v>69476839.689999998</v>
      </c>
      <c r="AA134" s="234">
        <v>69871955.010000005</v>
      </c>
      <c r="AB134" s="178"/>
      <c r="AC134" s="179">
        <v>1752514.8</v>
      </c>
      <c r="AD134" s="173">
        <v>849010.91</v>
      </c>
      <c r="AE134" s="234">
        <v>849010.91</v>
      </c>
      <c r="AF134" s="178"/>
      <c r="AG134" s="179">
        <v>174245257.88</v>
      </c>
      <c r="AH134" s="173">
        <v>149211111.91999999</v>
      </c>
      <c r="AI134" s="234">
        <v>174905189.66999999</v>
      </c>
      <c r="AJ134" s="178"/>
      <c r="AK134" s="179">
        <v>15741264.76</v>
      </c>
      <c r="AL134" s="173">
        <v>13863444.49</v>
      </c>
      <c r="AM134" s="234">
        <v>14857407.800000001</v>
      </c>
      <c r="AN134" s="178"/>
      <c r="AO134" s="179">
        <v>4035081.01</v>
      </c>
      <c r="AP134" s="173">
        <v>3467816</v>
      </c>
      <c r="AQ134" s="234">
        <v>2895182.94</v>
      </c>
      <c r="AR134" s="178"/>
      <c r="AS134" s="179">
        <v>53144821.32</v>
      </c>
      <c r="AT134" s="173">
        <v>65002011.32</v>
      </c>
      <c r="AU134" s="234">
        <v>62569881.43</v>
      </c>
      <c r="AV134" s="178"/>
      <c r="AW134" s="179">
        <v>15320819.359999999</v>
      </c>
      <c r="AX134" s="173">
        <v>14761674.34</v>
      </c>
      <c r="AY134" s="234">
        <v>20503235.469999999</v>
      </c>
      <c r="AZ134" s="178"/>
      <c r="BA134" s="179">
        <v>33077754.629999999</v>
      </c>
      <c r="BB134" s="173">
        <v>40778280.490000002</v>
      </c>
      <c r="BC134" s="234">
        <v>33130268.5</v>
      </c>
      <c r="BD134" s="178"/>
      <c r="BE134" s="179">
        <v>424043278.25999999</v>
      </c>
      <c r="BF134" s="173">
        <v>380505211.68000001</v>
      </c>
      <c r="BG134" s="234">
        <v>349848741.67000002</v>
      </c>
      <c r="BH134" s="178"/>
      <c r="BI134" s="179">
        <v>5830487.7800000003</v>
      </c>
      <c r="BJ134" s="173">
        <v>11564567.970000001</v>
      </c>
      <c r="BK134" s="234">
        <v>7077341.8700000001</v>
      </c>
      <c r="BL134" s="178"/>
      <c r="BM134" s="179">
        <v>0</v>
      </c>
      <c r="BN134" s="173">
        <v>-51932523.490000002</v>
      </c>
      <c r="BO134" s="234">
        <v>-48985271.219999999</v>
      </c>
      <c r="BP134" s="178"/>
      <c r="BQ134" s="179">
        <v>63891437.460000001</v>
      </c>
      <c r="BR134" s="173">
        <v>52357006.329999998</v>
      </c>
      <c r="BS134" s="234">
        <v>44831875.200000003</v>
      </c>
      <c r="BT134" s="178"/>
      <c r="BU134" s="179">
        <v>48537440.213999987</v>
      </c>
      <c r="BV134" s="173">
        <v>35135293.739999987</v>
      </c>
      <c r="BW134" s="234">
        <v>29354875.169999991</v>
      </c>
      <c r="BX134" s="178"/>
      <c r="BY134" s="179">
        <v>21670405.050000001</v>
      </c>
      <c r="BZ134" s="173">
        <v>20774925.579999998</v>
      </c>
      <c r="CA134" s="234">
        <v>23626312.050000001</v>
      </c>
      <c r="CB134" s="178"/>
      <c r="CC134" s="179">
        <v>3339003.98</v>
      </c>
      <c r="CD134" s="173">
        <v>4465575.12</v>
      </c>
      <c r="CE134" s="234">
        <v>5829412.4500000002</v>
      </c>
      <c r="CF134" s="178"/>
      <c r="CG134" s="179">
        <v>0</v>
      </c>
      <c r="CH134" s="173">
        <v>0</v>
      </c>
      <c r="CI134" s="234">
        <v>0</v>
      </c>
    </row>
    <row r="135" spans="2:87" x14ac:dyDescent="0.2">
      <c r="B135" s="94">
        <v>3230</v>
      </c>
      <c r="C135" s="148"/>
      <c r="D135" s="96" t="s">
        <v>137</v>
      </c>
      <c r="E135" s="179">
        <v>114166109.2</v>
      </c>
      <c r="F135" s="173">
        <v>114166109.2</v>
      </c>
      <c r="G135" s="234">
        <v>27204471.66</v>
      </c>
      <c r="H135" s="178"/>
      <c r="I135" s="179">
        <v>86961637.540000007</v>
      </c>
      <c r="J135" s="173">
        <v>86961637.540000007</v>
      </c>
      <c r="K135" s="234">
        <v>0</v>
      </c>
      <c r="L135" s="178"/>
      <c r="M135" s="179">
        <v>6291204.0800000001</v>
      </c>
      <c r="N135" s="173">
        <v>6291204.0800000001</v>
      </c>
      <c r="O135" s="234">
        <v>6291204.0800000001</v>
      </c>
      <c r="P135" s="178"/>
      <c r="Q135" s="179">
        <v>17907796.920000002</v>
      </c>
      <c r="R135" s="173">
        <v>17907796.920000002</v>
      </c>
      <c r="S135" s="234">
        <v>17907796.920000002</v>
      </c>
      <c r="T135" s="178"/>
      <c r="U135" s="179">
        <v>0</v>
      </c>
      <c r="V135" s="173">
        <v>0</v>
      </c>
      <c r="W135" s="234">
        <v>0</v>
      </c>
      <c r="X135" s="178"/>
      <c r="Y135" s="179">
        <v>0</v>
      </c>
      <c r="Z135" s="173">
        <v>0</v>
      </c>
      <c r="AA135" s="234">
        <v>0</v>
      </c>
      <c r="AB135" s="178"/>
      <c r="AC135" s="179">
        <v>0</v>
      </c>
      <c r="AD135" s="173">
        <v>0</v>
      </c>
      <c r="AE135" s="234">
        <v>0</v>
      </c>
      <c r="AF135" s="178"/>
      <c r="AG135" s="179">
        <v>0</v>
      </c>
      <c r="AH135" s="173">
        <v>0</v>
      </c>
      <c r="AI135" s="234">
        <v>0</v>
      </c>
      <c r="AJ135" s="178"/>
      <c r="AK135" s="179">
        <v>0</v>
      </c>
      <c r="AL135" s="173">
        <v>0</v>
      </c>
      <c r="AM135" s="234">
        <v>0</v>
      </c>
      <c r="AN135" s="178"/>
      <c r="AO135" s="179">
        <v>0</v>
      </c>
      <c r="AP135" s="173">
        <v>0</v>
      </c>
      <c r="AQ135" s="234">
        <v>0</v>
      </c>
      <c r="AR135" s="178"/>
      <c r="AS135" s="179">
        <v>0</v>
      </c>
      <c r="AT135" s="173">
        <v>0</v>
      </c>
      <c r="AU135" s="234">
        <v>0</v>
      </c>
      <c r="AV135" s="178"/>
      <c r="AW135" s="179">
        <v>0</v>
      </c>
      <c r="AX135" s="173">
        <v>0</v>
      </c>
      <c r="AY135" s="234">
        <v>0</v>
      </c>
      <c r="AZ135" s="178"/>
      <c r="BA135" s="179">
        <v>0</v>
      </c>
      <c r="BB135" s="173">
        <v>0</v>
      </c>
      <c r="BC135" s="234">
        <v>0</v>
      </c>
      <c r="BD135" s="178"/>
      <c r="BE135" s="179">
        <v>3005470.66</v>
      </c>
      <c r="BF135" s="173">
        <v>3005470.66</v>
      </c>
      <c r="BG135" s="234">
        <v>3005470.66</v>
      </c>
      <c r="BH135" s="178"/>
      <c r="BI135" s="179">
        <v>0</v>
      </c>
      <c r="BJ135" s="173">
        <v>0</v>
      </c>
      <c r="BK135" s="234">
        <v>0</v>
      </c>
      <c r="BL135" s="178"/>
      <c r="BM135" s="179">
        <v>0</v>
      </c>
      <c r="BN135" s="173">
        <v>0</v>
      </c>
      <c r="BO135" s="234">
        <v>0</v>
      </c>
      <c r="BP135" s="178"/>
      <c r="BQ135" s="179">
        <v>0</v>
      </c>
      <c r="BR135" s="173">
        <v>0</v>
      </c>
      <c r="BS135" s="234">
        <v>0</v>
      </c>
      <c r="BT135" s="178"/>
      <c r="BU135" s="179">
        <v>0</v>
      </c>
      <c r="BV135" s="173">
        <v>0</v>
      </c>
      <c r="BW135" s="234">
        <v>0</v>
      </c>
      <c r="BX135" s="178"/>
      <c r="BY135" s="179">
        <v>0</v>
      </c>
      <c r="BZ135" s="173">
        <v>0</v>
      </c>
      <c r="CA135" s="234">
        <v>0</v>
      </c>
      <c r="CB135" s="178"/>
      <c r="CC135" s="179">
        <v>0</v>
      </c>
      <c r="CD135" s="173">
        <v>0</v>
      </c>
      <c r="CE135" s="234">
        <v>0</v>
      </c>
      <c r="CF135" s="178"/>
      <c r="CG135" s="179">
        <v>0</v>
      </c>
      <c r="CH135" s="173">
        <v>0</v>
      </c>
      <c r="CI135" s="234">
        <v>0</v>
      </c>
    </row>
    <row r="136" spans="2:87" x14ac:dyDescent="0.2">
      <c r="B136" s="94">
        <v>3240</v>
      </c>
      <c r="C136" s="148"/>
      <c r="D136" s="96" t="s">
        <v>138</v>
      </c>
      <c r="E136" s="179">
        <v>214655718.94000003</v>
      </c>
      <c r="F136" s="173">
        <v>7942993.7299999995</v>
      </c>
      <c r="G136" s="234">
        <v>4576504.93</v>
      </c>
      <c r="H136" s="178"/>
      <c r="I136" s="179">
        <v>0</v>
      </c>
      <c r="J136" s="173">
        <v>0</v>
      </c>
      <c r="K136" s="234">
        <v>0</v>
      </c>
      <c r="L136" s="178"/>
      <c r="M136" s="179">
        <v>0</v>
      </c>
      <c r="N136" s="173">
        <v>0</v>
      </c>
      <c r="O136" s="234">
        <v>0</v>
      </c>
      <c r="P136" s="178"/>
      <c r="Q136" s="179">
        <v>0</v>
      </c>
      <c r="R136" s="173">
        <v>0</v>
      </c>
      <c r="S136" s="234">
        <v>0</v>
      </c>
      <c r="T136" s="178"/>
      <c r="U136" s="179">
        <v>0</v>
      </c>
      <c r="V136" s="173">
        <v>0</v>
      </c>
      <c r="W136" s="234">
        <v>0</v>
      </c>
      <c r="X136" s="178"/>
      <c r="Y136" s="179">
        <v>0</v>
      </c>
      <c r="Z136" s="173">
        <v>0</v>
      </c>
      <c r="AA136" s="234">
        <v>0</v>
      </c>
      <c r="AB136" s="178"/>
      <c r="AC136" s="179">
        <v>0</v>
      </c>
      <c r="AD136" s="173">
        <v>0</v>
      </c>
      <c r="AE136" s="234">
        <v>0</v>
      </c>
      <c r="AF136" s="178"/>
      <c r="AG136" s="179">
        <v>0</v>
      </c>
      <c r="AH136" s="173">
        <v>0</v>
      </c>
      <c r="AI136" s="234">
        <v>0</v>
      </c>
      <c r="AJ136" s="178"/>
      <c r="AK136" s="179">
        <v>0</v>
      </c>
      <c r="AL136" s="173">
        <v>0</v>
      </c>
      <c r="AM136" s="234">
        <v>0</v>
      </c>
      <c r="AN136" s="178"/>
      <c r="AO136" s="179">
        <v>0</v>
      </c>
      <c r="AP136" s="173">
        <v>0</v>
      </c>
      <c r="AQ136" s="234">
        <v>0</v>
      </c>
      <c r="AR136" s="178"/>
      <c r="AS136" s="179">
        <v>198194317.05000001</v>
      </c>
      <c r="AT136" s="173">
        <v>2426488.7999999998</v>
      </c>
      <c r="AU136" s="234">
        <v>0</v>
      </c>
      <c r="AV136" s="178"/>
      <c r="AW136" s="179">
        <v>14284994.52</v>
      </c>
      <c r="AX136" s="173">
        <v>5516504.9299999997</v>
      </c>
      <c r="AY136" s="234">
        <v>4576504.93</v>
      </c>
      <c r="AZ136" s="178"/>
      <c r="BA136" s="179">
        <v>0</v>
      </c>
      <c r="BB136" s="173">
        <v>0</v>
      </c>
      <c r="BC136" s="234">
        <v>0</v>
      </c>
      <c r="BD136" s="178"/>
      <c r="BE136" s="179">
        <v>0</v>
      </c>
      <c r="BF136" s="173">
        <v>0</v>
      </c>
      <c r="BG136" s="234">
        <v>0</v>
      </c>
      <c r="BH136" s="178"/>
      <c r="BI136" s="179">
        <v>2176407.37</v>
      </c>
      <c r="BJ136" s="173">
        <v>0</v>
      </c>
      <c r="BK136" s="234">
        <v>0</v>
      </c>
      <c r="BL136" s="178"/>
      <c r="BM136" s="179">
        <v>0</v>
      </c>
      <c r="BN136" s="173">
        <v>0</v>
      </c>
      <c r="BO136" s="234">
        <v>0</v>
      </c>
      <c r="BP136" s="178"/>
      <c r="BQ136" s="179">
        <v>0</v>
      </c>
      <c r="BR136" s="173">
        <v>0</v>
      </c>
      <c r="BS136" s="234">
        <v>0</v>
      </c>
      <c r="BT136" s="178"/>
      <c r="BU136" s="179">
        <v>0</v>
      </c>
      <c r="BV136" s="173">
        <v>0</v>
      </c>
      <c r="BW136" s="234">
        <v>0</v>
      </c>
      <c r="BX136" s="178"/>
      <c r="BY136" s="179">
        <v>0</v>
      </c>
      <c r="BZ136" s="173">
        <v>0</v>
      </c>
      <c r="CA136" s="234">
        <v>0</v>
      </c>
      <c r="CB136" s="178"/>
      <c r="CC136" s="179">
        <v>0</v>
      </c>
      <c r="CD136" s="173">
        <v>0</v>
      </c>
      <c r="CE136" s="234">
        <v>0</v>
      </c>
      <c r="CF136" s="178"/>
      <c r="CG136" s="179">
        <v>0</v>
      </c>
      <c r="CH136" s="173">
        <v>0</v>
      </c>
      <c r="CI136" s="234">
        <v>0</v>
      </c>
    </row>
    <row r="137" spans="2:87" x14ac:dyDescent="0.2">
      <c r="B137" s="94">
        <v>3250</v>
      </c>
      <c r="C137" s="148"/>
      <c r="D137" s="96" t="s">
        <v>139</v>
      </c>
      <c r="E137" s="179">
        <v>-12741500.84</v>
      </c>
      <c r="F137" s="173">
        <v>-12989386.239999998</v>
      </c>
      <c r="G137" s="234">
        <v>-17293545.100000001</v>
      </c>
      <c r="H137" s="178"/>
      <c r="I137" s="179">
        <v>0</v>
      </c>
      <c r="J137" s="173">
        <v>0</v>
      </c>
      <c r="K137" s="234">
        <v>0</v>
      </c>
      <c r="L137" s="178"/>
      <c r="M137" s="179">
        <v>0</v>
      </c>
      <c r="N137" s="173">
        <v>0</v>
      </c>
      <c r="O137" s="234">
        <v>0</v>
      </c>
      <c r="P137" s="178"/>
      <c r="Q137" s="179">
        <v>0</v>
      </c>
      <c r="R137" s="173">
        <v>0</v>
      </c>
      <c r="S137" s="234">
        <v>0</v>
      </c>
      <c r="T137" s="178"/>
      <c r="U137" s="179">
        <v>-2809463.2</v>
      </c>
      <c r="V137" s="173">
        <v>-3057348.6</v>
      </c>
      <c r="W137" s="234">
        <v>-461566.86</v>
      </c>
      <c r="X137" s="178"/>
      <c r="Y137" s="179">
        <v>1219586.81</v>
      </c>
      <c r="Z137" s="173">
        <v>1219586.81</v>
      </c>
      <c r="AA137" s="234">
        <v>1256971.6000000001</v>
      </c>
      <c r="AB137" s="178"/>
      <c r="AC137" s="179">
        <v>0</v>
      </c>
      <c r="AD137" s="173">
        <v>0</v>
      </c>
      <c r="AE137" s="234">
        <v>0</v>
      </c>
      <c r="AF137" s="178"/>
      <c r="AG137" s="179">
        <v>0</v>
      </c>
      <c r="AH137" s="173">
        <v>0</v>
      </c>
      <c r="AI137" s="234">
        <v>0</v>
      </c>
      <c r="AJ137" s="178"/>
      <c r="AK137" s="179">
        <v>0</v>
      </c>
      <c r="AL137" s="173">
        <v>0</v>
      </c>
      <c r="AM137" s="234">
        <v>0</v>
      </c>
      <c r="AN137" s="178"/>
      <c r="AO137" s="179">
        <v>0</v>
      </c>
      <c r="AP137" s="173">
        <v>0</v>
      </c>
      <c r="AQ137" s="234">
        <v>0</v>
      </c>
      <c r="AR137" s="178"/>
      <c r="AS137" s="179">
        <v>-9888219.0399999991</v>
      </c>
      <c r="AT137" s="173">
        <v>-9888219.0399999991</v>
      </c>
      <c r="AU137" s="234">
        <v>-9888219.0399999991</v>
      </c>
      <c r="AV137" s="178"/>
      <c r="AW137" s="179">
        <v>0</v>
      </c>
      <c r="AX137" s="173">
        <v>0</v>
      </c>
      <c r="AY137" s="234">
        <v>0</v>
      </c>
      <c r="AZ137" s="178"/>
      <c r="BA137" s="179">
        <v>0</v>
      </c>
      <c r="BB137" s="173">
        <v>0</v>
      </c>
      <c r="BC137" s="234">
        <v>0</v>
      </c>
      <c r="BD137" s="178"/>
      <c r="BE137" s="179">
        <v>-1327318.3400000001</v>
      </c>
      <c r="BF137" s="173">
        <v>-1327318.3400000001</v>
      </c>
      <c r="BG137" s="234">
        <v>-985013.73</v>
      </c>
      <c r="BH137" s="178"/>
      <c r="BI137" s="179">
        <v>0</v>
      </c>
      <c r="BJ137" s="173">
        <v>0</v>
      </c>
      <c r="BK137" s="234">
        <v>0</v>
      </c>
      <c r="BL137" s="178"/>
      <c r="BM137" s="179">
        <v>0</v>
      </c>
      <c r="BN137" s="173">
        <v>0</v>
      </c>
      <c r="BO137" s="234">
        <v>0</v>
      </c>
      <c r="BP137" s="178"/>
      <c r="BQ137" s="179">
        <v>6745.19</v>
      </c>
      <c r="BR137" s="173">
        <v>6745.19</v>
      </c>
      <c r="BS137" s="234">
        <v>-7272884.8099999996</v>
      </c>
      <c r="BT137" s="178"/>
      <c r="BU137" s="179">
        <v>0</v>
      </c>
      <c r="BV137" s="173">
        <v>0</v>
      </c>
      <c r="BW137" s="234">
        <v>0</v>
      </c>
      <c r="BX137" s="178"/>
      <c r="BY137" s="179">
        <v>0</v>
      </c>
      <c r="BZ137" s="173">
        <v>0</v>
      </c>
      <c r="CA137" s="234">
        <v>0</v>
      </c>
      <c r="CB137" s="178"/>
      <c r="CC137" s="179">
        <v>57167.74</v>
      </c>
      <c r="CD137" s="173">
        <v>57167.74</v>
      </c>
      <c r="CE137" s="234">
        <v>57167.74</v>
      </c>
      <c r="CF137" s="178"/>
      <c r="CG137" s="179">
        <v>0</v>
      </c>
      <c r="CH137" s="173">
        <v>0</v>
      </c>
      <c r="CI137" s="234">
        <v>0</v>
      </c>
    </row>
    <row r="138" spans="2:87" x14ac:dyDescent="0.2">
      <c r="B138" s="94"/>
      <c r="C138" s="148"/>
      <c r="D138" s="96"/>
      <c r="E138" s="159"/>
      <c r="F138" s="160"/>
      <c r="G138" s="160"/>
      <c r="H138" s="154"/>
      <c r="I138" s="159"/>
      <c r="J138" s="160"/>
      <c r="K138" s="160"/>
      <c r="L138" s="154"/>
      <c r="M138" s="159"/>
      <c r="N138" s="160"/>
      <c r="O138" s="160"/>
      <c r="P138" s="154"/>
      <c r="Q138" s="159"/>
      <c r="R138" s="160"/>
      <c r="S138" s="160"/>
      <c r="T138" s="154"/>
      <c r="U138" s="159"/>
      <c r="V138" s="160"/>
      <c r="W138" s="160"/>
      <c r="X138" s="154"/>
      <c r="Y138" s="159"/>
      <c r="Z138" s="160"/>
      <c r="AA138" s="160"/>
      <c r="AB138" s="154"/>
      <c r="AC138" s="159"/>
      <c r="AD138" s="160"/>
      <c r="AE138" s="160"/>
      <c r="AF138" s="154"/>
      <c r="AG138" s="159"/>
      <c r="AH138" s="160"/>
      <c r="AI138" s="160"/>
      <c r="AJ138" s="154"/>
      <c r="AK138" s="159"/>
      <c r="AL138" s="160"/>
      <c r="AM138" s="160"/>
      <c r="AN138" s="154"/>
      <c r="AO138" s="159"/>
      <c r="AP138" s="160"/>
      <c r="AQ138" s="160"/>
      <c r="AR138" s="154"/>
      <c r="AS138" s="159"/>
      <c r="AT138" s="160"/>
      <c r="AU138" s="160"/>
      <c r="AV138" s="154"/>
      <c r="AW138" s="159"/>
      <c r="AX138" s="160"/>
      <c r="AY138" s="160"/>
      <c r="AZ138" s="154"/>
      <c r="BA138" s="159"/>
      <c r="BB138" s="160"/>
      <c r="BC138" s="160"/>
      <c r="BD138" s="154"/>
      <c r="BE138" s="159"/>
      <c r="BF138" s="160"/>
      <c r="BG138" s="160"/>
      <c r="BH138" s="154"/>
      <c r="BI138" s="159"/>
      <c r="BJ138" s="160"/>
      <c r="BK138" s="160"/>
      <c r="BL138" s="154"/>
      <c r="BM138" s="159"/>
      <c r="BN138" s="160"/>
      <c r="BO138" s="160"/>
      <c r="BP138" s="154"/>
      <c r="BQ138" s="159"/>
      <c r="BR138" s="160"/>
      <c r="BS138" s="160"/>
      <c r="BT138" s="154"/>
      <c r="BU138" s="159"/>
      <c r="BV138" s="160"/>
      <c r="BW138" s="160"/>
      <c r="BX138" s="154"/>
      <c r="BY138" s="159"/>
      <c r="BZ138" s="160"/>
      <c r="CA138" s="160"/>
      <c r="CB138" s="154"/>
      <c r="CC138" s="159"/>
      <c r="CD138" s="160"/>
      <c r="CE138" s="160"/>
      <c r="CF138" s="154"/>
      <c r="CG138" s="159"/>
      <c r="CH138" s="160"/>
      <c r="CI138" s="160"/>
    </row>
    <row r="139" spans="2:87" x14ac:dyDescent="0.2">
      <c r="B139" s="94">
        <v>3300</v>
      </c>
      <c r="C139" s="99" t="s">
        <v>140</v>
      </c>
      <c r="E139" s="161">
        <f>SUM(E140:E141)</f>
        <v>-2258139834.4500003</v>
      </c>
      <c r="F139" s="162">
        <f>SUM(F140:F141)</f>
        <v>-2258139834.4500003</v>
      </c>
      <c r="G139" s="162">
        <f>SUM(G140:G141)</f>
        <v>-2258139834.4500003</v>
      </c>
      <c r="H139" s="154"/>
      <c r="I139" s="161">
        <f>SUM(I140:I141)</f>
        <v>0</v>
      </c>
      <c r="J139" s="162">
        <f>SUM(J140:J141)</f>
        <v>0</v>
      </c>
      <c r="K139" s="162">
        <f>SUM(K140:K141)</f>
        <v>0</v>
      </c>
      <c r="L139" s="154"/>
      <c r="M139" s="161">
        <f>SUM(M140:M141)</f>
        <v>0</v>
      </c>
      <c r="N139" s="162">
        <f>SUM(N140:N141)</f>
        <v>0</v>
      </c>
      <c r="O139" s="162">
        <f>SUM(O140:O141)</f>
        <v>0</v>
      </c>
      <c r="P139" s="154"/>
      <c r="Q139" s="161">
        <f>SUM(Q140:Q141)</f>
        <v>-2258139834.4500003</v>
      </c>
      <c r="R139" s="162">
        <f>SUM(R140:R141)</f>
        <v>-2258139834.4500003</v>
      </c>
      <c r="S139" s="162">
        <f>SUM(S140:S141)</f>
        <v>-2258139834.4500003</v>
      </c>
      <c r="T139" s="154"/>
      <c r="U139" s="161">
        <f>SUM(U140:U141)</f>
        <v>0</v>
      </c>
      <c r="V139" s="162">
        <f>SUM(V140:V141)</f>
        <v>0</v>
      </c>
      <c r="W139" s="162">
        <f>SUM(W140:W141)</f>
        <v>0</v>
      </c>
      <c r="X139" s="154"/>
      <c r="Y139" s="161">
        <f>SUM(Y140:Y141)</f>
        <v>0</v>
      </c>
      <c r="Z139" s="162">
        <f>SUM(Z140:Z141)</f>
        <v>0</v>
      </c>
      <c r="AA139" s="162">
        <f>SUM(AA140:AA141)</f>
        <v>0</v>
      </c>
      <c r="AB139" s="154"/>
      <c r="AC139" s="161">
        <f>SUM(AC140:AC141)</f>
        <v>0</v>
      </c>
      <c r="AD139" s="162">
        <f>SUM(AD140:AD141)</f>
        <v>0</v>
      </c>
      <c r="AE139" s="162">
        <f>SUM(AE140:AE141)</f>
        <v>0</v>
      </c>
      <c r="AF139" s="154"/>
      <c r="AG139" s="161">
        <f>SUM(AG140:AG141)</f>
        <v>0</v>
      </c>
      <c r="AH139" s="162">
        <f>SUM(AH140:AH141)</f>
        <v>0</v>
      </c>
      <c r="AI139" s="162">
        <f>SUM(AI140:AI141)</f>
        <v>0</v>
      </c>
      <c r="AJ139" s="154"/>
      <c r="AK139" s="161">
        <f>SUM(AK140:AK141)</f>
        <v>0</v>
      </c>
      <c r="AL139" s="162">
        <f>SUM(AL140:AL141)</f>
        <v>0</v>
      </c>
      <c r="AM139" s="162">
        <f>SUM(AM140:AM141)</f>
        <v>0</v>
      </c>
      <c r="AN139" s="154"/>
      <c r="AO139" s="161">
        <f>SUM(AO140:AO141)</f>
        <v>0</v>
      </c>
      <c r="AP139" s="162">
        <f>SUM(AP140:AP141)</f>
        <v>0</v>
      </c>
      <c r="AQ139" s="162">
        <f>SUM(AQ140:AQ141)</f>
        <v>0</v>
      </c>
      <c r="AR139" s="154"/>
      <c r="AS139" s="161">
        <f>SUM(AS140:AS141)</f>
        <v>0</v>
      </c>
      <c r="AT139" s="162">
        <f>SUM(AT140:AT141)</f>
        <v>0</v>
      </c>
      <c r="AU139" s="162">
        <f>SUM(AU140:AU141)</f>
        <v>0</v>
      </c>
      <c r="AV139" s="154"/>
      <c r="AW139" s="161">
        <f>SUM(AW140:AW141)</f>
        <v>0</v>
      </c>
      <c r="AX139" s="162">
        <f>SUM(AX140:AX141)</f>
        <v>0</v>
      </c>
      <c r="AY139" s="162">
        <f>SUM(AY140:AY141)</f>
        <v>0</v>
      </c>
      <c r="AZ139" s="154"/>
      <c r="BA139" s="161">
        <f>SUM(BA140:BA141)</f>
        <v>0</v>
      </c>
      <c r="BB139" s="162">
        <f>SUM(BB140:BB141)</f>
        <v>0</v>
      </c>
      <c r="BC139" s="162">
        <f>SUM(BC140:BC141)</f>
        <v>0</v>
      </c>
      <c r="BD139" s="154"/>
      <c r="BE139" s="161">
        <f>SUM(BE140:BE141)</f>
        <v>0</v>
      </c>
      <c r="BF139" s="162">
        <f>SUM(BF140:BF141)</f>
        <v>0</v>
      </c>
      <c r="BG139" s="162">
        <f>SUM(BG140:BG141)</f>
        <v>0</v>
      </c>
      <c r="BH139" s="154"/>
      <c r="BI139" s="161">
        <f>SUM(BI140:BI141)</f>
        <v>0</v>
      </c>
      <c r="BJ139" s="162">
        <f>SUM(BJ140:BJ141)</f>
        <v>0</v>
      </c>
      <c r="BK139" s="162">
        <f>SUM(BK140:BK141)</f>
        <v>0</v>
      </c>
      <c r="BL139" s="154"/>
      <c r="BM139" s="161">
        <f>SUM(BM140:BM141)</f>
        <v>0</v>
      </c>
      <c r="BN139" s="162">
        <f>SUM(BN140:BN141)</f>
        <v>0</v>
      </c>
      <c r="BO139" s="162">
        <f>SUM(BO140:BO141)</f>
        <v>0</v>
      </c>
      <c r="BP139" s="154"/>
      <c r="BQ139" s="161">
        <f>SUM(BQ140:BQ141)</f>
        <v>0</v>
      </c>
      <c r="BR139" s="162">
        <f>SUM(BR140:BR141)</f>
        <v>0</v>
      </c>
      <c r="BS139" s="162">
        <f>SUM(BS140:BS141)</f>
        <v>0</v>
      </c>
      <c r="BT139" s="154"/>
      <c r="BU139" s="161">
        <f>SUM(BU140:BU141)</f>
        <v>0</v>
      </c>
      <c r="BV139" s="162">
        <f>SUM(BV140:BV141)</f>
        <v>0</v>
      </c>
      <c r="BW139" s="162">
        <f>SUM(BW140:BW141)</f>
        <v>0</v>
      </c>
      <c r="BX139" s="154"/>
      <c r="BY139" s="161">
        <f>SUM(BY140:BY141)</f>
        <v>0</v>
      </c>
      <c r="BZ139" s="162">
        <f>SUM(BZ140:BZ141)</f>
        <v>0</v>
      </c>
      <c r="CA139" s="162">
        <f>SUM(CA140:CA141)</f>
        <v>0</v>
      </c>
      <c r="CB139" s="154"/>
      <c r="CC139" s="161">
        <f>SUM(CC140:CC141)</f>
        <v>0</v>
      </c>
      <c r="CD139" s="162">
        <f>SUM(CD140:CD141)</f>
        <v>0</v>
      </c>
      <c r="CE139" s="162">
        <f>SUM(CE140:CE141)</f>
        <v>0</v>
      </c>
      <c r="CF139" s="154"/>
      <c r="CG139" s="161">
        <f>SUM(CG140:CG141)</f>
        <v>0</v>
      </c>
      <c r="CH139" s="162">
        <f>SUM(CH140:CH141)</f>
        <v>0</v>
      </c>
      <c r="CI139" s="162">
        <f>SUM(CI140:CI141)</f>
        <v>0</v>
      </c>
    </row>
    <row r="140" spans="2:87" x14ac:dyDescent="0.2">
      <c r="B140" s="94">
        <v>3310</v>
      </c>
      <c r="C140" s="148"/>
      <c r="D140" s="96" t="s">
        <v>141</v>
      </c>
      <c r="E140" s="179">
        <v>-2273509301.6700001</v>
      </c>
      <c r="F140" s="173">
        <v>-2273509301.6700001</v>
      </c>
      <c r="G140" s="234">
        <v>-2273509301.6700001</v>
      </c>
      <c r="H140" s="178"/>
      <c r="I140" s="179">
        <v>0</v>
      </c>
      <c r="J140" s="173">
        <v>0</v>
      </c>
      <c r="K140" s="234">
        <v>0</v>
      </c>
      <c r="L140" s="178"/>
      <c r="M140" s="179">
        <v>0</v>
      </c>
      <c r="N140" s="173">
        <v>0</v>
      </c>
      <c r="O140" s="234">
        <v>0</v>
      </c>
      <c r="P140" s="178"/>
      <c r="Q140" s="179">
        <v>-2273509301.6700001</v>
      </c>
      <c r="R140" s="173">
        <v>-2273509301.6700001</v>
      </c>
      <c r="S140" s="234">
        <v>-2273509301.6700001</v>
      </c>
      <c r="T140" s="178"/>
      <c r="U140" s="179">
        <v>0</v>
      </c>
      <c r="V140" s="173">
        <v>0</v>
      </c>
      <c r="W140" s="234">
        <v>0</v>
      </c>
      <c r="X140" s="178"/>
      <c r="Y140" s="179">
        <v>0</v>
      </c>
      <c r="Z140" s="173">
        <v>0</v>
      </c>
      <c r="AA140" s="234">
        <v>0</v>
      </c>
      <c r="AB140" s="178"/>
      <c r="AC140" s="179">
        <v>0</v>
      </c>
      <c r="AD140" s="173">
        <v>0</v>
      </c>
      <c r="AE140" s="234">
        <v>0</v>
      </c>
      <c r="AF140" s="178"/>
      <c r="AG140" s="179">
        <v>0</v>
      </c>
      <c r="AH140" s="173">
        <v>0</v>
      </c>
      <c r="AI140" s="234">
        <v>0</v>
      </c>
      <c r="AJ140" s="178"/>
      <c r="AK140" s="179">
        <v>0</v>
      </c>
      <c r="AL140" s="173">
        <v>0</v>
      </c>
      <c r="AM140" s="234">
        <v>0</v>
      </c>
      <c r="AN140" s="178"/>
      <c r="AO140" s="179">
        <v>0</v>
      </c>
      <c r="AP140" s="173">
        <v>0</v>
      </c>
      <c r="AQ140" s="234">
        <v>0</v>
      </c>
      <c r="AR140" s="178"/>
      <c r="AS140" s="179">
        <v>0</v>
      </c>
      <c r="AT140" s="173">
        <v>0</v>
      </c>
      <c r="AU140" s="234">
        <v>0</v>
      </c>
      <c r="AV140" s="178"/>
      <c r="AW140" s="179">
        <v>0</v>
      </c>
      <c r="AX140" s="173">
        <v>0</v>
      </c>
      <c r="AY140" s="234">
        <v>0</v>
      </c>
      <c r="AZ140" s="178"/>
      <c r="BA140" s="179">
        <v>0</v>
      </c>
      <c r="BB140" s="173">
        <v>0</v>
      </c>
      <c r="BC140" s="234">
        <v>0</v>
      </c>
      <c r="BD140" s="178"/>
      <c r="BE140" s="179">
        <v>0</v>
      </c>
      <c r="BF140" s="173">
        <v>0</v>
      </c>
      <c r="BG140" s="234">
        <v>0</v>
      </c>
      <c r="BH140" s="178"/>
      <c r="BI140" s="179">
        <v>0</v>
      </c>
      <c r="BJ140" s="173">
        <v>0</v>
      </c>
      <c r="BK140" s="234">
        <v>0</v>
      </c>
      <c r="BL140" s="178"/>
      <c r="BM140" s="179">
        <v>0</v>
      </c>
      <c r="BN140" s="173">
        <v>0</v>
      </c>
      <c r="BO140" s="234">
        <v>0</v>
      </c>
      <c r="BP140" s="178"/>
      <c r="BQ140" s="179">
        <v>0</v>
      </c>
      <c r="BR140" s="173">
        <v>0</v>
      </c>
      <c r="BS140" s="234">
        <v>0</v>
      </c>
      <c r="BT140" s="178"/>
      <c r="BU140" s="179">
        <v>0</v>
      </c>
      <c r="BV140" s="173">
        <v>0</v>
      </c>
      <c r="BW140" s="234">
        <v>0</v>
      </c>
      <c r="BX140" s="178"/>
      <c r="BY140" s="179">
        <v>0</v>
      </c>
      <c r="BZ140" s="173">
        <v>0</v>
      </c>
      <c r="CA140" s="234">
        <v>0</v>
      </c>
      <c r="CB140" s="178"/>
      <c r="CC140" s="179">
        <v>0</v>
      </c>
      <c r="CD140" s="173">
        <v>0</v>
      </c>
      <c r="CE140" s="234">
        <v>0</v>
      </c>
      <c r="CF140" s="178"/>
      <c r="CG140" s="179">
        <v>0</v>
      </c>
      <c r="CH140" s="173">
        <v>0</v>
      </c>
      <c r="CI140" s="234">
        <v>0</v>
      </c>
    </row>
    <row r="141" spans="2:87" x14ac:dyDescent="0.2">
      <c r="B141" s="94">
        <v>3320</v>
      </c>
      <c r="C141" s="148"/>
      <c r="D141" s="96" t="s">
        <v>142</v>
      </c>
      <c r="E141" s="179">
        <v>15369467.220000001</v>
      </c>
      <c r="F141" s="173">
        <v>15369467.220000001</v>
      </c>
      <c r="G141" s="234">
        <v>15369467.220000001</v>
      </c>
      <c r="H141" s="178"/>
      <c r="I141" s="179">
        <v>0</v>
      </c>
      <c r="J141" s="173">
        <v>0</v>
      </c>
      <c r="K141" s="234">
        <v>0</v>
      </c>
      <c r="L141" s="178"/>
      <c r="M141" s="179">
        <v>0</v>
      </c>
      <c r="N141" s="173">
        <v>0</v>
      </c>
      <c r="O141" s="234">
        <v>0</v>
      </c>
      <c r="P141" s="178"/>
      <c r="Q141" s="179">
        <v>15369467.220000001</v>
      </c>
      <c r="R141" s="173">
        <v>15369467.220000001</v>
      </c>
      <c r="S141" s="234">
        <v>15369467.220000001</v>
      </c>
      <c r="T141" s="178"/>
      <c r="U141" s="179">
        <v>0</v>
      </c>
      <c r="V141" s="173">
        <v>0</v>
      </c>
      <c r="W141" s="234">
        <v>0</v>
      </c>
      <c r="X141" s="178"/>
      <c r="Y141" s="179">
        <v>0</v>
      </c>
      <c r="Z141" s="173">
        <v>0</v>
      </c>
      <c r="AA141" s="234">
        <v>0</v>
      </c>
      <c r="AB141" s="178"/>
      <c r="AC141" s="179">
        <v>0</v>
      </c>
      <c r="AD141" s="173">
        <v>0</v>
      </c>
      <c r="AE141" s="234">
        <v>0</v>
      </c>
      <c r="AF141" s="178"/>
      <c r="AG141" s="179">
        <v>0</v>
      </c>
      <c r="AH141" s="173">
        <v>0</v>
      </c>
      <c r="AI141" s="234">
        <v>0</v>
      </c>
      <c r="AJ141" s="178"/>
      <c r="AK141" s="179">
        <v>0</v>
      </c>
      <c r="AL141" s="173">
        <v>0</v>
      </c>
      <c r="AM141" s="234">
        <v>0</v>
      </c>
      <c r="AN141" s="178"/>
      <c r="AO141" s="179">
        <v>0</v>
      </c>
      <c r="AP141" s="173">
        <v>0</v>
      </c>
      <c r="AQ141" s="234">
        <v>0</v>
      </c>
      <c r="AR141" s="178"/>
      <c r="AS141" s="179">
        <v>0</v>
      </c>
      <c r="AT141" s="173">
        <v>0</v>
      </c>
      <c r="AU141" s="234">
        <v>0</v>
      </c>
      <c r="AV141" s="178"/>
      <c r="AW141" s="179">
        <v>0</v>
      </c>
      <c r="AX141" s="173">
        <v>0</v>
      </c>
      <c r="AY141" s="234">
        <v>0</v>
      </c>
      <c r="AZ141" s="178"/>
      <c r="BA141" s="179">
        <v>0</v>
      </c>
      <c r="BB141" s="173">
        <v>0</v>
      </c>
      <c r="BC141" s="234">
        <v>0</v>
      </c>
      <c r="BD141" s="178"/>
      <c r="BE141" s="179">
        <v>0</v>
      </c>
      <c r="BF141" s="173">
        <v>0</v>
      </c>
      <c r="BG141" s="234">
        <v>0</v>
      </c>
      <c r="BH141" s="178"/>
      <c r="BI141" s="179">
        <v>0</v>
      </c>
      <c r="BJ141" s="173">
        <v>0</v>
      </c>
      <c r="BK141" s="234">
        <v>0</v>
      </c>
      <c r="BL141" s="178"/>
      <c r="BM141" s="179">
        <v>0</v>
      </c>
      <c r="BN141" s="173">
        <v>0</v>
      </c>
      <c r="BO141" s="234">
        <v>0</v>
      </c>
      <c r="BP141" s="178"/>
      <c r="BQ141" s="179">
        <v>0</v>
      </c>
      <c r="BR141" s="173">
        <v>0</v>
      </c>
      <c r="BS141" s="234">
        <v>0</v>
      </c>
      <c r="BT141" s="178"/>
      <c r="BU141" s="179">
        <v>0</v>
      </c>
      <c r="BV141" s="173">
        <v>0</v>
      </c>
      <c r="BW141" s="234">
        <v>0</v>
      </c>
      <c r="BX141" s="178"/>
      <c r="BY141" s="179">
        <v>0</v>
      </c>
      <c r="BZ141" s="173">
        <v>0</v>
      </c>
      <c r="CA141" s="234">
        <v>0</v>
      </c>
      <c r="CB141" s="178"/>
      <c r="CC141" s="179">
        <v>0</v>
      </c>
      <c r="CD141" s="173">
        <v>0</v>
      </c>
      <c r="CE141" s="234">
        <v>0</v>
      </c>
      <c r="CF141" s="178"/>
      <c r="CG141" s="179">
        <v>0</v>
      </c>
      <c r="CH141" s="173">
        <v>0</v>
      </c>
      <c r="CI141" s="234">
        <v>0</v>
      </c>
    </row>
    <row r="142" spans="2:87" x14ac:dyDescent="0.2">
      <c r="B142" s="94"/>
      <c r="C142" s="148"/>
      <c r="D142" s="96"/>
      <c r="E142" s="159"/>
      <c r="F142" s="160"/>
      <c r="G142" s="160"/>
      <c r="H142" s="154"/>
      <c r="I142" s="159"/>
      <c r="J142" s="160"/>
      <c r="K142" s="160"/>
      <c r="L142" s="154"/>
      <c r="M142" s="159"/>
      <c r="N142" s="160"/>
      <c r="O142" s="160"/>
      <c r="P142" s="154"/>
      <c r="Q142" s="159"/>
      <c r="R142" s="160"/>
      <c r="S142" s="160"/>
      <c r="T142" s="154"/>
      <c r="U142" s="159"/>
      <c r="V142" s="160"/>
      <c r="W142" s="160"/>
      <c r="X142" s="154"/>
      <c r="Y142" s="159"/>
      <c r="Z142" s="160"/>
      <c r="AA142" s="160"/>
      <c r="AB142" s="154"/>
      <c r="AC142" s="159"/>
      <c r="AD142" s="160"/>
      <c r="AE142" s="160"/>
      <c r="AF142" s="154"/>
      <c r="AG142" s="159"/>
      <c r="AH142" s="160"/>
      <c r="AI142" s="160"/>
      <c r="AJ142" s="154"/>
      <c r="AK142" s="159"/>
      <c r="AL142" s="160"/>
      <c r="AM142" s="160"/>
      <c r="AN142" s="154"/>
      <c r="AO142" s="159"/>
      <c r="AP142" s="160"/>
      <c r="AQ142" s="160"/>
      <c r="AR142" s="154"/>
      <c r="AS142" s="159"/>
      <c r="AT142" s="160"/>
      <c r="AU142" s="160"/>
      <c r="AV142" s="154"/>
      <c r="AW142" s="159"/>
      <c r="AX142" s="160"/>
      <c r="AY142" s="160"/>
      <c r="AZ142" s="154"/>
      <c r="BA142" s="159"/>
      <c r="BB142" s="160"/>
      <c r="BC142" s="160"/>
      <c r="BD142" s="154"/>
      <c r="BE142" s="159"/>
      <c r="BF142" s="160"/>
      <c r="BG142" s="160"/>
      <c r="BH142" s="154"/>
      <c r="BI142" s="159"/>
      <c r="BJ142" s="160"/>
      <c r="BK142" s="160"/>
      <c r="BL142" s="154"/>
      <c r="BM142" s="159"/>
      <c r="BN142" s="160"/>
      <c r="BO142" s="160"/>
      <c r="BP142" s="154"/>
      <c r="BQ142" s="159"/>
      <c r="BR142" s="160"/>
      <c r="BS142" s="160"/>
      <c r="BT142" s="154"/>
      <c r="BU142" s="159"/>
      <c r="BV142" s="160"/>
      <c r="BW142" s="160"/>
      <c r="BX142" s="154"/>
      <c r="BY142" s="159"/>
      <c r="BZ142" s="160"/>
      <c r="CA142" s="160"/>
      <c r="CB142" s="154"/>
      <c r="CC142" s="159"/>
      <c r="CD142" s="160"/>
      <c r="CE142" s="160"/>
      <c r="CF142" s="154"/>
      <c r="CG142" s="159"/>
      <c r="CH142" s="160"/>
      <c r="CI142" s="160"/>
    </row>
    <row r="143" spans="2:87" x14ac:dyDescent="0.2">
      <c r="B143" s="94">
        <v>3000</v>
      </c>
      <c r="C143" s="148"/>
      <c r="D143" s="98" t="s">
        <v>143</v>
      </c>
      <c r="E143" s="161">
        <f>+E132+E127+E139</f>
        <v>16621340596.715992</v>
      </c>
      <c r="F143" s="162">
        <f>+F132+F127+F139</f>
        <v>15523488512.294003</v>
      </c>
      <c r="G143" s="162">
        <f>+G132+G127+G139</f>
        <v>13828531782.219997</v>
      </c>
      <c r="H143" s="154"/>
      <c r="I143" s="161">
        <f>+I132+I127+I139</f>
        <v>158932506</v>
      </c>
      <c r="J143" s="162">
        <f>+J132+J127+J139</f>
        <v>158833760.84</v>
      </c>
      <c r="K143" s="162">
        <f>+K132+K127+K139</f>
        <v>75069941.769999996</v>
      </c>
      <c r="L143" s="154"/>
      <c r="M143" s="161">
        <f>+M132+M127+M139</f>
        <v>38502336.340000004</v>
      </c>
      <c r="N143" s="162">
        <f>+N132+N127+N139</f>
        <v>36378342.43</v>
      </c>
      <c r="O143" s="162">
        <f>+O132+O127+O139</f>
        <v>34965905.240000002</v>
      </c>
      <c r="P143" s="154"/>
      <c r="Q143" s="161">
        <f>+Q132+Q127+Q139</f>
        <v>14335506625.709991</v>
      </c>
      <c r="R143" s="162">
        <f>+R132+R127+R139</f>
        <v>13263676195.980003</v>
      </c>
      <c r="S143" s="162">
        <f>+S132+S127+S139</f>
        <v>11949511226.519999</v>
      </c>
      <c r="T143" s="154"/>
      <c r="U143" s="161">
        <f>+U132+U127+U139</f>
        <v>35786524.009999998</v>
      </c>
      <c r="V143" s="162">
        <f>+V132+V127+V139</f>
        <v>37193064.469999999</v>
      </c>
      <c r="W143" s="162">
        <f>+W132+W127+W139</f>
        <v>28994405.129999995</v>
      </c>
      <c r="X143" s="154"/>
      <c r="Y143" s="161">
        <f>+Y132+Y127+Y139</f>
        <v>31350863.180000011</v>
      </c>
      <c r="Z143" s="162">
        <f>+Z132+Z127+Z139</f>
        <v>115246427.39</v>
      </c>
      <c r="AA143" s="162">
        <f>+AA132+AA127+AA139</f>
        <v>106865529.07000001</v>
      </c>
      <c r="AB143" s="154"/>
      <c r="AC143" s="161">
        <f>+AC132+AC127+AC139</f>
        <v>1716878.73</v>
      </c>
      <c r="AD143" s="162">
        <f>+AD132+AD127+AD139</f>
        <v>849010.91</v>
      </c>
      <c r="AE143" s="162">
        <f>+AE132+AE127+AE139</f>
        <v>849010.91</v>
      </c>
      <c r="AF143" s="154"/>
      <c r="AG143" s="161">
        <f>+AG132+AG127+AG139</f>
        <v>176273798.22</v>
      </c>
      <c r="AH143" s="162">
        <f>+AH132+AH127+AH139</f>
        <v>224082389.23999998</v>
      </c>
      <c r="AI143" s="162">
        <f>+AI132+AI127+AI139</f>
        <v>191874861.13999999</v>
      </c>
      <c r="AJ143" s="154"/>
      <c r="AK143" s="161">
        <f>+AK132+AK127+AK139</f>
        <v>20783288.919999998</v>
      </c>
      <c r="AL143" s="162">
        <f>+AL132+AL127+AL139</f>
        <v>17977609.350000001</v>
      </c>
      <c r="AM143" s="162">
        <f>+AM132+AM127+AM139</f>
        <v>17636968.32</v>
      </c>
      <c r="AN143" s="154"/>
      <c r="AO143" s="161">
        <f>+AO132+AO127+AO139</f>
        <v>10941772.75</v>
      </c>
      <c r="AP143" s="162">
        <f>+AP132+AP127+AP139</f>
        <v>9993586</v>
      </c>
      <c r="AQ143" s="162">
        <f>+AQ132+AQ127+AQ139</f>
        <v>9426320.4499999993</v>
      </c>
      <c r="AR143" s="154"/>
      <c r="AS143" s="161">
        <f>+AS132+AS127+AS139</f>
        <v>699549185.36000001</v>
      </c>
      <c r="AT143" s="162">
        <f>+AT132+AT127+AT139</f>
        <v>656144218.60000002</v>
      </c>
      <c r="AU143" s="162">
        <f>+AU132+AU127+AU139</f>
        <v>471757395.87</v>
      </c>
      <c r="AV143" s="154"/>
      <c r="AW143" s="161">
        <f>+AW132+AW127+AW139</f>
        <v>31567001.73</v>
      </c>
      <c r="AX143" s="162">
        <f>+AX132+AX127+AX139</f>
        <v>31584441.740000002</v>
      </c>
      <c r="AY143" s="162">
        <f>+AY132+AY127+AY139</f>
        <v>20372129.27</v>
      </c>
      <c r="AZ143" s="154"/>
      <c r="BA143" s="161">
        <f>+BA132+BA127+BA139</f>
        <v>38039652.289999999</v>
      </c>
      <c r="BB143" s="162">
        <f>+BB132+BB127+BB139</f>
        <v>33057783.860000003</v>
      </c>
      <c r="BC143" s="162">
        <f>+BC132+BC127+BC139</f>
        <v>36839948.940000005</v>
      </c>
      <c r="BD143" s="154"/>
      <c r="BE143" s="161">
        <f>+BE132+BE127+BE139</f>
        <v>727676908.52999997</v>
      </c>
      <c r="BF143" s="162">
        <f>+BF132+BF127+BF139</f>
        <v>684253020.98000002</v>
      </c>
      <c r="BG143" s="162">
        <f>+BG132+BG127+BG139</f>
        <v>639381299.97000003</v>
      </c>
      <c r="BH143" s="154"/>
      <c r="BI143" s="161">
        <f>+BI132+BI127+BI139</f>
        <v>73469264.129999995</v>
      </c>
      <c r="BJ143" s="162">
        <f>+BJ132+BJ127+BJ139</f>
        <v>31047355.170000009</v>
      </c>
      <c r="BK143" s="162">
        <f>+BK132+BK127+BK139</f>
        <v>31549378.670000006</v>
      </c>
      <c r="BL143" s="154"/>
      <c r="BM143" s="161">
        <f>+BM132+BM127+BM139</f>
        <v>0</v>
      </c>
      <c r="BN143" s="162">
        <f>+BN132+BN127+BN139</f>
        <v>-1.4901161193847656E-8</v>
      </c>
      <c r="BO143" s="162">
        <f>+BO132+BO127+BO139</f>
        <v>59403111.889999993</v>
      </c>
      <c r="BP143" s="154"/>
      <c r="BQ143" s="161">
        <f>+BQ132+BQ127+BQ139</f>
        <v>70117053.989999995</v>
      </c>
      <c r="BR143" s="162">
        <f>+BR132+BR127+BR139</f>
        <v>63898182.649999999</v>
      </c>
      <c r="BS143" s="162">
        <f>+BS132+BS127+BS139</f>
        <v>45084121.519999996</v>
      </c>
      <c r="BT143" s="154"/>
      <c r="BU143" s="161">
        <f>+BU132+BU127+BU139</f>
        <v>112217962.96599996</v>
      </c>
      <c r="BV143" s="162">
        <f>+BV132+BV127+BV139</f>
        <v>93904395.874000013</v>
      </c>
      <c r="BW143" s="162">
        <f>+BW132+BW127+BW139</f>
        <v>78794856.099999905</v>
      </c>
      <c r="BX143" s="154"/>
      <c r="BY143" s="161">
        <f>+BY132+BY127+BY139</f>
        <v>52631699.920000002</v>
      </c>
      <c r="BZ143" s="162">
        <f>+BZ132+BZ127+BZ139</f>
        <v>59385685.629999995</v>
      </c>
      <c r="CA143" s="162">
        <f>+CA132+CA127+CA139</f>
        <v>20600754.059999999</v>
      </c>
      <c r="CB143" s="154"/>
      <c r="CC143" s="161">
        <f>+CC132+CC127+CC139</f>
        <v>5208174.9700000007</v>
      </c>
      <c r="CD143" s="162">
        <f>+CD132+CD127+CD139</f>
        <v>5983041.1800000006</v>
      </c>
      <c r="CE143" s="162">
        <f>+CE132+CE127+CE139</f>
        <v>9554617.3800000008</v>
      </c>
      <c r="CF143" s="154"/>
      <c r="CG143" s="161">
        <f>+CG132+CG127+CG139</f>
        <v>1069098.9700000002</v>
      </c>
      <c r="CH143" s="162">
        <f>+CH132+CH127+CH139</f>
        <v>0</v>
      </c>
      <c r="CI143" s="162">
        <f>+CI132+CI127+CI139</f>
        <v>0</v>
      </c>
    </row>
    <row r="144" spans="2:87" x14ac:dyDescent="0.2">
      <c r="B144" s="94"/>
      <c r="C144" s="148"/>
      <c r="D144" s="37"/>
      <c r="E144" s="157"/>
      <c r="F144" s="158"/>
      <c r="G144" s="158"/>
      <c r="H144" s="154"/>
      <c r="I144" s="157"/>
      <c r="J144" s="158"/>
      <c r="K144" s="158"/>
      <c r="L144" s="154"/>
      <c r="M144" s="157"/>
      <c r="N144" s="158"/>
      <c r="O144" s="158"/>
      <c r="P144" s="154"/>
      <c r="Q144" s="157"/>
      <c r="R144" s="158"/>
      <c r="S144" s="158"/>
      <c r="T144" s="154"/>
      <c r="U144" s="157"/>
      <c r="V144" s="158"/>
      <c r="W144" s="158"/>
      <c r="X144" s="154"/>
      <c r="Y144" s="157"/>
      <c r="Z144" s="158"/>
      <c r="AA144" s="158"/>
      <c r="AB144" s="154"/>
      <c r="AC144" s="157"/>
      <c r="AD144" s="158"/>
      <c r="AE144" s="158"/>
      <c r="AF144" s="154"/>
      <c r="AG144" s="157"/>
      <c r="AH144" s="158"/>
      <c r="AI144" s="158"/>
      <c r="AJ144" s="154"/>
      <c r="AK144" s="157"/>
      <c r="AL144" s="158"/>
      <c r="AM144" s="158"/>
      <c r="AN144" s="154"/>
      <c r="AO144" s="157"/>
      <c r="AP144" s="158"/>
      <c r="AQ144" s="158"/>
      <c r="AR144" s="154"/>
      <c r="AS144" s="157"/>
      <c r="AT144" s="158"/>
      <c r="AU144" s="158"/>
      <c r="AV144" s="154"/>
      <c r="AW144" s="157"/>
      <c r="AX144" s="158"/>
      <c r="AY144" s="158"/>
      <c r="AZ144" s="154"/>
      <c r="BA144" s="157"/>
      <c r="BB144" s="158"/>
      <c r="BC144" s="158"/>
      <c r="BD144" s="154"/>
      <c r="BE144" s="157"/>
      <c r="BF144" s="158"/>
      <c r="BG144" s="158"/>
      <c r="BH144" s="154"/>
      <c r="BI144" s="157"/>
      <c r="BJ144" s="158"/>
      <c r="BK144" s="158"/>
      <c r="BL144" s="154"/>
      <c r="BM144" s="157"/>
      <c r="BN144" s="158"/>
      <c r="BO144" s="158"/>
      <c r="BP144" s="154"/>
      <c r="BQ144" s="157"/>
      <c r="BR144" s="158"/>
      <c r="BS144" s="158"/>
      <c r="BT144" s="154"/>
      <c r="BU144" s="157"/>
      <c r="BV144" s="158"/>
      <c r="BW144" s="158"/>
      <c r="BX144" s="154"/>
      <c r="BY144" s="157"/>
      <c r="BZ144" s="158"/>
      <c r="CA144" s="158"/>
      <c r="CB144" s="154"/>
      <c r="CC144" s="157"/>
      <c r="CD144" s="158"/>
      <c r="CE144" s="158"/>
      <c r="CF144" s="154"/>
      <c r="CG144" s="157"/>
      <c r="CH144" s="158"/>
      <c r="CI144" s="158"/>
    </row>
    <row r="145" spans="2:87" x14ac:dyDescent="0.2">
      <c r="B145" s="94"/>
      <c r="C145" s="148"/>
      <c r="D145" s="37" t="s">
        <v>144</v>
      </c>
      <c r="E145" s="157">
        <f>+E143+E123</f>
        <v>18032227365.613991</v>
      </c>
      <c r="F145" s="158">
        <f>+F143+F123</f>
        <v>16670971909.682003</v>
      </c>
      <c r="G145" s="158">
        <f>+G143+G123</f>
        <v>15021023490.321997</v>
      </c>
      <c r="H145" s="154"/>
      <c r="I145" s="157">
        <f>+I143+I123</f>
        <v>171138663.71000001</v>
      </c>
      <c r="J145" s="158">
        <f>+J143+J123</f>
        <v>168822567.22</v>
      </c>
      <c r="K145" s="158">
        <f>+K143+K123</f>
        <v>87790624.459999993</v>
      </c>
      <c r="L145" s="154"/>
      <c r="M145" s="157">
        <f>+M143+M123</f>
        <v>45326607.730000004</v>
      </c>
      <c r="N145" s="158">
        <f>+N143+N123</f>
        <v>42322570.729999997</v>
      </c>
      <c r="O145" s="158">
        <f>+O143+O123</f>
        <v>40037577.130000003</v>
      </c>
      <c r="P145" s="154"/>
      <c r="Q145" s="157">
        <f>+Q143+Q123</f>
        <v>15406772359.299992</v>
      </c>
      <c r="R145" s="158">
        <f>+R143+R123</f>
        <v>14165012948.040003</v>
      </c>
      <c r="S145" s="158">
        <f>+S143+S123</f>
        <v>12829623950.799999</v>
      </c>
      <c r="T145" s="154"/>
      <c r="U145" s="157">
        <f>+U143+U123</f>
        <v>40349808.149999999</v>
      </c>
      <c r="V145" s="158">
        <f>+V143+V123</f>
        <v>39181809.890000001</v>
      </c>
      <c r="W145" s="158">
        <f>+W143+W123</f>
        <v>30799698.459999993</v>
      </c>
      <c r="X145" s="154"/>
      <c r="Y145" s="157">
        <f>+Y143+Y123</f>
        <v>35420643.590000011</v>
      </c>
      <c r="Z145" s="158">
        <f>+Z143+Z123</f>
        <v>119446063.97</v>
      </c>
      <c r="AA145" s="158">
        <f>+AA143+AA123</f>
        <v>112178018.94000001</v>
      </c>
      <c r="AB145" s="154"/>
      <c r="AC145" s="157">
        <f>+AC143+AC123</f>
        <v>1716878.73</v>
      </c>
      <c r="AD145" s="158">
        <f>+AD143+AD123</f>
        <v>1166873.76</v>
      </c>
      <c r="AE145" s="158">
        <f>+AE143+AE123</f>
        <v>1166873.76</v>
      </c>
      <c r="AF145" s="154"/>
      <c r="AG145" s="157">
        <f>+AG143+AG123</f>
        <v>177668158.13999999</v>
      </c>
      <c r="AH145" s="158">
        <f>+AH143+AH123</f>
        <v>225254401.02999997</v>
      </c>
      <c r="AI145" s="158">
        <f>+AI143+AI123</f>
        <v>192786983.88</v>
      </c>
      <c r="AJ145" s="154"/>
      <c r="AK145" s="157">
        <f>+AK143+AK123</f>
        <v>28770203.729999997</v>
      </c>
      <c r="AL145" s="158">
        <f>+AL143+AL123</f>
        <v>25439671.080000002</v>
      </c>
      <c r="AM145" s="158">
        <f>+AM143+AM123</f>
        <v>25108526.800000001</v>
      </c>
      <c r="AN145" s="154"/>
      <c r="AO145" s="157">
        <f>+AO143+AO123</f>
        <v>11185999.93</v>
      </c>
      <c r="AP145" s="158">
        <f>+AP143+AP123</f>
        <v>10172121</v>
      </c>
      <c r="AQ145" s="158">
        <f>+AQ143+AQ123</f>
        <v>9655199.7999999989</v>
      </c>
      <c r="AR145" s="154"/>
      <c r="AS145" s="157">
        <f>+AS143+AS123</f>
        <v>707726902.34000003</v>
      </c>
      <c r="AT145" s="158">
        <f>+AT143+AT123</f>
        <v>662088571.36000001</v>
      </c>
      <c r="AU145" s="158">
        <f>+AU143+AU123</f>
        <v>476311044.74000001</v>
      </c>
      <c r="AV145" s="154"/>
      <c r="AW145" s="157">
        <f>+AW143+AW123</f>
        <v>32649790.870000001</v>
      </c>
      <c r="AX145" s="158">
        <f>+AX143+AX123</f>
        <v>33945048.079999998</v>
      </c>
      <c r="AY145" s="158">
        <f>+AY143+AY123</f>
        <v>21466688.899999999</v>
      </c>
      <c r="AZ145" s="154"/>
      <c r="BA145" s="157">
        <f>+BA143+BA123</f>
        <v>38622128.189999998</v>
      </c>
      <c r="BB145" s="158">
        <f>+BB143+BB123</f>
        <v>33674461.230000004</v>
      </c>
      <c r="BC145" s="158">
        <f>+BC143+BC123</f>
        <v>37294492.460000008</v>
      </c>
      <c r="BD145" s="154"/>
      <c r="BE145" s="157">
        <f>+BE143+BE123</f>
        <v>758320166.38</v>
      </c>
      <c r="BF145" s="158">
        <f>+BF143+BF123</f>
        <v>724658001.81000006</v>
      </c>
      <c r="BG145" s="158">
        <f>+BG143+BG123</f>
        <v>670437976.66000009</v>
      </c>
      <c r="BH145" s="154"/>
      <c r="BI145" s="157">
        <f>+BI143+BI123</f>
        <v>80225524.75999999</v>
      </c>
      <c r="BJ145" s="158">
        <f>+BJ143+BJ123</f>
        <v>35335331.220000006</v>
      </c>
      <c r="BK145" s="158">
        <f>+BK143+BK123</f>
        <v>35593349.090000004</v>
      </c>
      <c r="BL145" s="154"/>
      <c r="BM145" s="157">
        <f>+BM143+BM123</f>
        <v>0</v>
      </c>
      <c r="BN145" s="158">
        <f>+BN143+BN123</f>
        <v>-1.4901161193847656E-8</v>
      </c>
      <c r="BO145" s="158">
        <f>+BO143+BO123</f>
        <v>59403111.889999993</v>
      </c>
      <c r="BP145" s="154"/>
      <c r="BQ145" s="157">
        <f>+BQ143+BQ123</f>
        <v>314884209.75</v>
      </c>
      <c r="BR145" s="158">
        <f>+BR143+BR123</f>
        <v>212187922.56999999</v>
      </c>
      <c r="BS145" s="158">
        <f>+BS143+BS123</f>
        <v>276379585.05999994</v>
      </c>
      <c r="BT145" s="154"/>
      <c r="BU145" s="157">
        <f>+BU143+BU123</f>
        <v>114151978.18399996</v>
      </c>
      <c r="BV145" s="158">
        <f>+BV143+BV123</f>
        <v>99201248.022000015</v>
      </c>
      <c r="BW145" s="158">
        <f>+BW143+BW123</f>
        <v>81044746.781999901</v>
      </c>
      <c r="BX145" s="154"/>
      <c r="BY145" s="157">
        <f>+BY143+BY123</f>
        <v>57788477.700000003</v>
      </c>
      <c r="BZ145" s="158">
        <f>+BZ143+BZ123</f>
        <v>65734668.389999993</v>
      </c>
      <c r="CA145" s="158">
        <f>+CA143+CA123</f>
        <v>23380706.32</v>
      </c>
      <c r="CB145" s="154"/>
      <c r="CC145" s="157">
        <f>+CC143+CC123</f>
        <v>7572074.0200000005</v>
      </c>
      <c r="CD145" s="158">
        <f>+CD143+CD123</f>
        <v>7327630.2800000012</v>
      </c>
      <c r="CE145" s="158">
        <f>+CE143+CE123</f>
        <v>10564334.390000001</v>
      </c>
      <c r="CF145" s="154"/>
      <c r="CG145" s="157">
        <f>+CG143+CG123</f>
        <v>1936790.4100000001</v>
      </c>
      <c r="CH145" s="158">
        <f>+CH143+CH123</f>
        <v>0</v>
      </c>
      <c r="CI145" s="158">
        <f>+CI143+CI123</f>
        <v>0</v>
      </c>
    </row>
    <row r="146" spans="2:87" x14ac:dyDescent="0.2">
      <c r="B146" s="95"/>
      <c r="C146" s="149"/>
      <c r="D146" s="76"/>
      <c r="E146" s="233"/>
      <c r="F146" s="210"/>
      <c r="G146" s="210"/>
      <c r="H146" s="154"/>
      <c r="I146" s="233"/>
      <c r="J146" s="210"/>
      <c r="K146" s="210"/>
      <c r="L146" s="154"/>
      <c r="M146" s="233"/>
      <c r="N146" s="210"/>
      <c r="O146" s="210"/>
      <c r="P146" s="154"/>
      <c r="Q146" s="233"/>
      <c r="R146" s="210"/>
      <c r="S146" s="210"/>
      <c r="T146" s="154"/>
      <c r="U146" s="233"/>
      <c r="V146" s="210"/>
      <c r="W146" s="210"/>
      <c r="X146" s="154"/>
      <c r="Y146" s="233"/>
      <c r="Z146" s="210"/>
      <c r="AA146" s="210"/>
      <c r="AB146" s="154"/>
      <c r="AC146" s="233"/>
      <c r="AD146" s="210"/>
      <c r="AE146" s="210"/>
      <c r="AF146" s="154"/>
      <c r="AG146" s="233"/>
      <c r="AH146" s="210"/>
      <c r="AI146" s="210"/>
      <c r="AJ146" s="154"/>
      <c r="AK146" s="233"/>
      <c r="AL146" s="210"/>
      <c r="AM146" s="210"/>
      <c r="AN146" s="154"/>
      <c r="AO146" s="233"/>
      <c r="AP146" s="210"/>
      <c r="AQ146" s="210"/>
      <c r="AR146" s="154"/>
      <c r="AS146" s="233"/>
      <c r="AT146" s="210"/>
      <c r="AU146" s="210"/>
      <c r="AV146" s="154"/>
      <c r="AW146" s="233"/>
      <c r="AX146" s="210"/>
      <c r="AY146" s="210"/>
      <c r="AZ146" s="154"/>
      <c r="BA146" s="233"/>
      <c r="BB146" s="210"/>
      <c r="BC146" s="210"/>
      <c r="BD146" s="154"/>
      <c r="BE146" s="233"/>
      <c r="BF146" s="210"/>
      <c r="BG146" s="210"/>
      <c r="BH146" s="154"/>
      <c r="BI146" s="233"/>
      <c r="BJ146" s="210"/>
      <c r="BK146" s="210"/>
      <c r="BL146" s="154"/>
      <c r="BM146" s="233"/>
      <c r="BN146" s="210"/>
      <c r="BO146" s="210"/>
      <c r="BP146" s="154"/>
      <c r="BQ146" s="233"/>
      <c r="BR146" s="210"/>
      <c r="BS146" s="210"/>
      <c r="BT146" s="154"/>
      <c r="BU146" s="233"/>
      <c r="BV146" s="210"/>
      <c r="BW146" s="210"/>
      <c r="BX146" s="154"/>
      <c r="BY146" s="233"/>
      <c r="BZ146" s="210"/>
      <c r="CA146" s="210"/>
      <c r="CB146" s="154"/>
      <c r="CC146" s="233"/>
      <c r="CD146" s="210"/>
      <c r="CE146" s="210"/>
      <c r="CF146" s="154"/>
      <c r="CG146" s="233"/>
      <c r="CH146" s="210"/>
      <c r="CI146" s="210"/>
    </row>
    <row r="147" spans="2:87" x14ac:dyDescent="0.2">
      <c r="E147" s="153">
        <f>+'31120'!E63-E133</f>
        <v>9.4175338745117188E-6</v>
      </c>
      <c r="F147" s="153">
        <f>+'31120'!F63-F133</f>
        <v>-3.337860107421875E-6</v>
      </c>
      <c r="G147" s="153">
        <f>+'31120'!G63-G133</f>
        <v>0</v>
      </c>
      <c r="I147" s="153">
        <f>+'31120'!I63-I133</f>
        <v>3.0995579436421394E-8</v>
      </c>
      <c r="J147" s="153">
        <f>+'31120'!J63-J133</f>
        <v>3.119930624961853E-8</v>
      </c>
      <c r="K147" s="153">
        <f>+'31120'!K63-K133</f>
        <v>-2.3865140974521637E-8</v>
      </c>
      <c r="M147" s="153">
        <f>+'31120'!M63-M133</f>
        <v>1.1874362826347351E-8</v>
      </c>
      <c r="N147" s="153">
        <f>+'31120'!N63-N133</f>
        <v>-2.3283064365386963E-9</v>
      </c>
      <c r="O147" s="153">
        <f>+'31120'!O63-O133</f>
        <v>1.6763806343078613E-8</v>
      </c>
      <c r="Q147" s="153">
        <f>+'31120'!Q63-Q133</f>
        <v>7.8678131103515625E-6</v>
      </c>
      <c r="R147" s="153">
        <f>+'31120'!R63-R133</f>
        <v>-3.5762786865234375E-6</v>
      </c>
      <c r="S147" s="153">
        <f>+'31120'!S63-S133</f>
        <v>0</v>
      </c>
      <c r="U147" s="153">
        <f>+'31120'!U63-U133</f>
        <v>0</v>
      </c>
      <c r="V147" s="153">
        <f>+'31120'!V63-V133</f>
        <v>0</v>
      </c>
      <c r="W147" s="153">
        <f>+'31120'!W63-W133</f>
        <v>0</v>
      </c>
      <c r="Y147" s="153">
        <f>+'31120'!Y63-Y133</f>
        <v>0</v>
      </c>
      <c r="Z147" s="153">
        <f>+'31120'!Z63-Z133</f>
        <v>0</v>
      </c>
      <c r="AA147" s="153">
        <f>+'31120'!AA63-AA133</f>
        <v>2.2060703486204147E-8</v>
      </c>
      <c r="AC147" s="153">
        <f>+'31120'!AC63-AC133</f>
        <v>0</v>
      </c>
      <c r="AD147" s="153">
        <f>+'31120'!AD63-AD133</f>
        <v>0</v>
      </c>
      <c r="AE147" s="153">
        <f>+'31120'!AE63-AE133</f>
        <v>0</v>
      </c>
      <c r="AG147" s="153">
        <f>+'31120'!AG63-AG133</f>
        <v>0</v>
      </c>
      <c r="AH147" s="153">
        <f>+'31120'!AH63-AH133</f>
        <v>0</v>
      </c>
      <c r="AI147" s="153">
        <f>+'31120'!AI63-AI133</f>
        <v>0</v>
      </c>
      <c r="AK147" s="153">
        <f>+'31120'!AK63-AK133</f>
        <v>-6.9849193096160889E-9</v>
      </c>
      <c r="AL147" s="153">
        <f>+'31120'!AL63-AL133</f>
        <v>1.0710209608078003E-8</v>
      </c>
      <c r="AM147" s="153">
        <f>+'31120'!AM63-AM133</f>
        <v>7.2177499532699585E-9</v>
      </c>
      <c r="AO147" s="153">
        <f>+'31120'!AO63-AO133</f>
        <v>0</v>
      </c>
      <c r="AP147" s="153">
        <f>+'31120'!AP63-AP133</f>
        <v>0</v>
      </c>
      <c r="AQ147" s="153">
        <f>+'31120'!AQ63-AQ133</f>
        <v>0</v>
      </c>
      <c r="AS147" s="153">
        <f>+'31120'!AS63-AS133</f>
        <v>-5.9604644775390625E-8</v>
      </c>
      <c r="AT147" s="153">
        <f>+'31120'!AT63-AT133</f>
        <v>0</v>
      </c>
      <c r="AU147" s="153">
        <f>+'31120'!AU63-AU133</f>
        <v>0</v>
      </c>
      <c r="AW147" s="153">
        <f>+'31120'!AW63-AW133</f>
        <v>0</v>
      </c>
      <c r="AX147" s="153">
        <f>+'31120'!AX63-AX133</f>
        <v>0</v>
      </c>
      <c r="AY147" s="153">
        <f>+'31120'!AY63-AY133</f>
        <v>0</v>
      </c>
      <c r="BA147" s="153">
        <f>+'31120'!BA63-BA133</f>
        <v>0</v>
      </c>
      <c r="BB147" s="153">
        <f>+'31120'!BB63-BB133</f>
        <v>0</v>
      </c>
      <c r="BC147" s="153">
        <f>+'31120'!BC63-BC133</f>
        <v>0</v>
      </c>
      <c r="BE147" s="153">
        <f>+'31120'!BE63-BE133</f>
        <v>0</v>
      </c>
      <c r="BF147" s="153">
        <f>+'31120'!BF63-BF133</f>
        <v>0</v>
      </c>
      <c r="BG147" s="153">
        <f>+'31120'!BG63-BG133</f>
        <v>0</v>
      </c>
      <c r="BI147" s="153">
        <f>+'31120'!BI63-BI133</f>
        <v>0</v>
      </c>
      <c r="BJ147" s="153">
        <f>+'31120'!BJ63-BJ133</f>
        <v>0</v>
      </c>
      <c r="BK147" s="153">
        <f>+'31120'!BK63-BK133</f>
        <v>0</v>
      </c>
      <c r="BL147" s="92"/>
      <c r="BM147" s="153">
        <f>+'31120'!BM63-BM133</f>
        <v>0</v>
      </c>
      <c r="BN147" s="153">
        <f>+'31120'!BN63-BN133</f>
        <v>0</v>
      </c>
      <c r="BO147" s="153">
        <f>+'31120'!BO63-BO133</f>
        <v>0</v>
      </c>
      <c r="BQ147" s="153">
        <f>+'31120'!BQ63-BQ133</f>
        <v>0</v>
      </c>
      <c r="BR147" s="153">
        <f>+'31120'!BR63-BR133</f>
        <v>0</v>
      </c>
      <c r="BS147" s="153">
        <f>+'31120'!BS63-BS133</f>
        <v>0</v>
      </c>
      <c r="BU147" s="153">
        <f>+'31120'!BU63-BU133</f>
        <v>6.3329935073852539E-8</v>
      </c>
      <c r="BV147" s="153">
        <f>+'31120'!BV63-BV133</f>
        <v>-5.9604644775390625E-8</v>
      </c>
      <c r="BW147" s="153">
        <f>+'31120'!BW63-BW133</f>
        <v>8.9406967163085938E-8</v>
      </c>
      <c r="BY147" s="153">
        <f>+'31120'!BY63-BY133</f>
        <v>0</v>
      </c>
      <c r="BZ147" s="153">
        <f>+'31120'!BZ63-BZ133</f>
        <v>-3.7252902984619141E-9</v>
      </c>
      <c r="CA147" s="153">
        <f>+'31120'!CA63-CA133</f>
        <v>0</v>
      </c>
      <c r="CC147" s="153">
        <f>+'31120'!CC63-CC133</f>
        <v>0</v>
      </c>
      <c r="CD147" s="153">
        <f>+'31120'!CD63-CD133</f>
        <v>-7.2177499532699585E-9</v>
      </c>
      <c r="CE147" s="153">
        <f>+'31120'!CE63-CE133</f>
        <v>0</v>
      </c>
      <c r="CG147" s="153">
        <f>+'31120'!CG63-CG133</f>
        <v>0</v>
      </c>
      <c r="CH147" s="153">
        <f>+'31120'!CH63-CH133</f>
        <v>0</v>
      </c>
      <c r="CI147" s="153">
        <f>+'31120'!CI63-CI133</f>
        <v>0</v>
      </c>
    </row>
    <row r="148" spans="2:87" x14ac:dyDescent="0.2">
      <c r="E148" s="153">
        <f>+E97-E123-E143</f>
        <v>0</v>
      </c>
      <c r="F148" s="153">
        <f>+F97-F123-F143</f>
        <v>0</v>
      </c>
      <c r="G148" s="153">
        <f>+G97-G123-G143</f>
        <v>0</v>
      </c>
      <c r="I148" s="153">
        <f>+I97-I123-I143</f>
        <v>0</v>
      </c>
      <c r="J148" s="153">
        <f>+J97-J123-J143</f>
        <v>0</v>
      </c>
      <c r="K148" s="153">
        <f>+K97-K123-K143</f>
        <v>0</v>
      </c>
      <c r="M148" s="153">
        <f>+M97-M123-M143</f>
        <v>0</v>
      </c>
      <c r="N148" s="153">
        <f>+N97-N123-N143</f>
        <v>0</v>
      </c>
      <c r="O148" s="153">
        <f>+O97-O123-O143</f>
        <v>0</v>
      </c>
      <c r="Q148" s="153">
        <f>+Q97-Q123-Q143</f>
        <v>0</v>
      </c>
      <c r="R148" s="153">
        <f>+R97-R123-R143</f>
        <v>0</v>
      </c>
      <c r="S148" s="153">
        <f>+S97-S123-S143</f>
        <v>0</v>
      </c>
      <c r="U148" s="153">
        <f>+U97-U123-U143</f>
        <v>0</v>
      </c>
      <c r="V148" s="153">
        <f>+V97-V123-V143</f>
        <v>0</v>
      </c>
      <c r="W148" s="153">
        <f>+W97-W123-W143</f>
        <v>0</v>
      </c>
      <c r="Y148" s="153">
        <f>+Y97-Y123-Y143</f>
        <v>0</v>
      </c>
      <c r="Z148" s="153">
        <f>+Z97-Z123-Z143</f>
        <v>0</v>
      </c>
      <c r="AA148" s="153">
        <f>+AA97-AA123-AA143</f>
        <v>0</v>
      </c>
      <c r="AC148" s="153">
        <f>+AC97-AC123-AC143</f>
        <v>0</v>
      </c>
      <c r="AD148" s="153">
        <f>+AD97-AD123-AD143</f>
        <v>0</v>
      </c>
      <c r="AE148" s="153">
        <f>+AE97-AE123-AE143</f>
        <v>0</v>
      </c>
      <c r="AG148" s="153">
        <f>+AG97-AG123-AG143</f>
        <v>0</v>
      </c>
      <c r="AH148" s="153">
        <f>+AH97-AH123-AH143</f>
        <v>0</v>
      </c>
      <c r="AI148" s="153">
        <f>+AI97-AI123-AI143</f>
        <v>0</v>
      </c>
      <c r="AK148" s="153">
        <f>+AK97-AK123-AK143</f>
        <v>0</v>
      </c>
      <c r="AL148" s="153">
        <f>+AL97-AL123-AL143</f>
        <v>0</v>
      </c>
      <c r="AM148" s="153">
        <f>+AM97-AM123-AM143</f>
        <v>0</v>
      </c>
      <c r="AO148" s="153">
        <f>+AO97-AO123-AO143</f>
        <v>0</v>
      </c>
      <c r="AP148" s="153">
        <f>+AP97-AP123-AP143</f>
        <v>0</v>
      </c>
      <c r="AQ148" s="153">
        <f>+AQ97-AQ123-AQ143</f>
        <v>0</v>
      </c>
      <c r="AS148" s="153">
        <f>+AS97-AS123-AS143</f>
        <v>0</v>
      </c>
      <c r="AT148" s="153">
        <f>+AT97-AT123-AT143</f>
        <v>0</v>
      </c>
      <c r="AU148" s="153">
        <f>+AU97-AU123-AU143</f>
        <v>0</v>
      </c>
      <c r="AW148" s="153">
        <f>+AW97-AW123-AW143</f>
        <v>0</v>
      </c>
      <c r="AX148" s="153">
        <f>+AX97-AX123-AX143</f>
        <v>0</v>
      </c>
      <c r="AY148" s="153">
        <f>+AY97-AY123-AY143</f>
        <v>0</v>
      </c>
      <c r="BA148" s="153">
        <f>+BA97-BA123-BA143</f>
        <v>0</v>
      </c>
      <c r="BB148" s="153">
        <f>+BB97-BB123-BB143</f>
        <v>0</v>
      </c>
      <c r="BC148" s="153">
        <f>+BC97-BC123-BC143</f>
        <v>0</v>
      </c>
      <c r="BE148" s="153">
        <f>+BE97-BE123-BE143</f>
        <v>0</v>
      </c>
      <c r="BF148" s="153">
        <f>+BF97-BF123-BF143</f>
        <v>0</v>
      </c>
      <c r="BG148" s="153">
        <f>+BG97-BG123-BG143</f>
        <v>0</v>
      </c>
      <c r="BI148" s="153">
        <f>+BI97-BI123-BI143</f>
        <v>0</v>
      </c>
      <c r="BJ148" s="153">
        <f>+BJ97-BJ123-BJ143</f>
        <v>0</v>
      </c>
      <c r="BK148" s="153">
        <f>+BK97-BK123-BK143</f>
        <v>0</v>
      </c>
      <c r="BL148" s="92"/>
      <c r="BM148" s="153">
        <f>+BM97-BM123-BM143</f>
        <v>0</v>
      </c>
      <c r="BN148" s="153">
        <f>+BN97-BN123-BN143</f>
        <v>1.4901161193847656E-8</v>
      </c>
      <c r="BO148" s="153">
        <f>+BO97-BO123-BO143</f>
        <v>0</v>
      </c>
      <c r="BQ148" s="153">
        <f>+BQ97-BQ123-BQ143</f>
        <v>0</v>
      </c>
      <c r="BR148" s="153">
        <f>+BR97-BR123-BR143</f>
        <v>0</v>
      </c>
      <c r="BS148" s="153">
        <f>+BS97-BS123-BS143</f>
        <v>0</v>
      </c>
      <c r="BU148" s="153">
        <f>+BU97-BU123-BU143</f>
        <v>0</v>
      </c>
      <c r="BV148" s="153">
        <f>+BV97-BV123-BV143</f>
        <v>0</v>
      </c>
      <c r="BW148" s="153">
        <f>+BW97-BW123-BW143</f>
        <v>1.1920928955078125E-7</v>
      </c>
      <c r="BY148" s="153">
        <f>+BY97-BY123-BY143</f>
        <v>0</v>
      </c>
      <c r="BZ148" s="153">
        <f>+BZ97-BZ123-BZ143</f>
        <v>0</v>
      </c>
      <c r="CA148" s="153">
        <f>+CA97-CA123-CA143</f>
        <v>0</v>
      </c>
      <c r="CC148" s="153">
        <f>+CC97-CC123-CC143</f>
        <v>0</v>
      </c>
      <c r="CD148" s="153">
        <f>+CD97-CD123-CD143</f>
        <v>0</v>
      </c>
      <c r="CE148" s="153">
        <f>+CE97-CE123-CE143</f>
        <v>0</v>
      </c>
      <c r="CG148" s="153">
        <f>+CG97-CG123-CG143</f>
        <v>0</v>
      </c>
      <c r="CH148" s="153">
        <f>+CH97-CH123-CH143</f>
        <v>0</v>
      </c>
      <c r="CI148" s="153">
        <f>+CI97-CI123-CI143</f>
        <v>0</v>
      </c>
    </row>
  </sheetData>
  <mergeCells count="46">
    <mergeCell ref="Q69:S69"/>
    <mergeCell ref="M69:O69"/>
    <mergeCell ref="B67:G67"/>
    <mergeCell ref="B68:G68"/>
    <mergeCell ref="B69:G69"/>
    <mergeCell ref="I69:K69"/>
    <mergeCell ref="U69:W69"/>
    <mergeCell ref="Y69:AA69"/>
    <mergeCell ref="AO69:AQ69"/>
    <mergeCell ref="AS69:AU69"/>
    <mergeCell ref="AC69:AE69"/>
    <mergeCell ref="AG69:AI69"/>
    <mergeCell ref="AK69:AM69"/>
    <mergeCell ref="AW69:AY69"/>
    <mergeCell ref="BA69:BC69"/>
    <mergeCell ref="BE69:BG69"/>
    <mergeCell ref="BI69:BK69"/>
    <mergeCell ref="BM69:BO69"/>
    <mergeCell ref="BQ69:BS69"/>
    <mergeCell ref="BU69:BW69"/>
    <mergeCell ref="BY69:CA69"/>
    <mergeCell ref="CC69:CE69"/>
    <mergeCell ref="CG69:CI69"/>
    <mergeCell ref="CG3:CI3"/>
    <mergeCell ref="BM3:BO3"/>
    <mergeCell ref="BQ3:BS3"/>
    <mergeCell ref="BU3:BW3"/>
    <mergeCell ref="BY3:CA3"/>
    <mergeCell ref="CC3:CE3"/>
    <mergeCell ref="AW3:AY3"/>
    <mergeCell ref="BA3:BC3"/>
    <mergeCell ref="BE3:BG3"/>
    <mergeCell ref="BI3:BK3"/>
    <mergeCell ref="M3:O3"/>
    <mergeCell ref="U3:W3"/>
    <mergeCell ref="Y3:AA3"/>
    <mergeCell ref="AO3:AQ3"/>
    <mergeCell ref="AS3:AU3"/>
    <mergeCell ref="AC3:AE3"/>
    <mergeCell ref="AG3:AI3"/>
    <mergeCell ref="AK3:AM3"/>
    <mergeCell ref="B1:G1"/>
    <mergeCell ref="B2:G2"/>
    <mergeCell ref="B3:G3"/>
    <mergeCell ref="I3:K3"/>
    <mergeCell ref="Q3:S3"/>
  </mergeCells>
  <pageMargins left="0.7" right="0.7" top="0.75" bottom="0.75" header="0.3" footer="0.3"/>
  <pageSetup paperSize="119" orientation="portrait" horizontalDpi="1200" verticalDpi="1200" r:id="rId1"/>
  <ignoredErrors>
    <ignoredError sqref="E6:G6 L6:AU6 I14:K14 L61:W63 Y41:AU41 Y24:AU27 Y14:AU14 E61:E63 I58:M58 Q27:W27 Q24:W24 M14:W14 M24:O27 Q41:W41 M41:O41 I45:K45 L31 I24:K24 F60:G63 E24:G24 F27:G27 B27:D27 H27:L27 B23:AU23 B25:L26 B24:D24 H24 B64:AU66 B60:E60 H61:K63 L24 B31:D31 P31 L45 B41:D41 P41 B51:D51 P51 P45 X41 X51 X45 P27 P25:X26 P24 X14 X24 X31 X27 H60 X60 X58 B61:D63 X61:X63 L14 B14:D14 H14 I6:K6 B17:D17 H17 H31:K31 B45:D45 H45 H41:L41 H51:L51 B58:D58 H58 I17:K17 I60:W60 M17:W17 M31:O31 M45:O45 M51:O51 P58:W58 Y17:AU17 X17 Y31:AU31 Q31:W31 Y45:AU45 Q45:W45 Y51:AU51 Q51:W51 Y58:AU58 Y60:AU63 L17" unlockedFormula="1"/>
    <ignoredError sqref="E14:G14 F17:G17 E31:G31 E41:G41 E45:G45 E51:G51 E58:G58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72"/>
  <sheetViews>
    <sheetView showGridLines="0" topLeftCell="C1" zoomScaleNormal="100" workbookViewId="0">
      <selection activeCell="C2" sqref="C2:I2"/>
    </sheetView>
  </sheetViews>
  <sheetFormatPr baseColWidth="10" defaultColWidth="11.42578125" defaultRowHeight="15" x14ac:dyDescent="0.25"/>
  <cols>
    <col min="1" max="2" width="4.7109375" style="56" hidden="1" customWidth="1"/>
    <col min="3" max="3" width="43.42578125" style="78" customWidth="1"/>
    <col min="4" max="6" width="14" style="16" bestFit="1" customWidth="1"/>
    <col min="7" max="7" width="50.85546875" style="22" customWidth="1"/>
    <col min="8" max="10" width="12" style="22" bestFit="1" customWidth="1"/>
    <col min="11" max="12" width="2" style="56" customWidth="1"/>
    <col min="13" max="13" width="2.42578125" style="22" customWidth="1"/>
    <col min="14" max="14" width="56.85546875" style="22" customWidth="1"/>
    <col min="15" max="17" width="12.28515625" style="175" bestFit="1" customWidth="1"/>
    <col min="18" max="19" width="1.7109375" style="56" customWidth="1"/>
    <col min="20" max="20" width="53.42578125" style="22" customWidth="1"/>
    <col min="21" max="24" width="20.140625" style="22" customWidth="1"/>
    <col min="25" max="25" width="16.140625" style="22" customWidth="1"/>
    <col min="26" max="27" width="1.42578125" style="56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5.140625" style="22" customWidth="1"/>
    <col min="32" max="32" width="15.42578125" style="22" customWidth="1"/>
    <col min="33" max="33" width="3.28515625" style="56" customWidth="1"/>
    <col min="34" max="34" width="2.5703125" style="56" customWidth="1"/>
    <col min="35" max="36" width="1.85546875" style="22" customWidth="1"/>
    <col min="37" max="37" width="57.5703125" style="22" customWidth="1"/>
    <col min="38" max="38" width="12" style="22" bestFit="1" customWidth="1"/>
    <col min="39" max="39" width="12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1"/>
      <c r="L1" s="1"/>
      <c r="M1" s="2"/>
      <c r="N1" s="2"/>
      <c r="O1" s="169"/>
      <c r="P1" s="169"/>
      <c r="Q1" s="169"/>
      <c r="R1" s="1"/>
      <c r="S1" s="1"/>
      <c r="T1" s="2"/>
      <c r="U1" s="2"/>
      <c r="V1" s="2"/>
      <c r="W1" s="2"/>
      <c r="X1" s="2"/>
      <c r="Y1" s="2"/>
      <c r="Z1" s="1"/>
      <c r="AA1" s="1"/>
      <c r="AB1" s="2"/>
      <c r="AC1" s="2"/>
      <c r="AD1" s="2"/>
      <c r="AE1" s="2"/>
      <c r="AF1" s="2"/>
      <c r="AG1" s="1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351" t="str">
        <f>+'31120'!B1</f>
        <v>3.1.1.2.0 Entidades Paraestatales y Fideicomisos No Empresariales y No Financieros</v>
      </c>
      <c r="D2" s="352"/>
      <c r="E2" s="352"/>
      <c r="F2" s="352"/>
      <c r="G2" s="352"/>
      <c r="H2" s="352"/>
      <c r="I2" s="352"/>
      <c r="J2" s="111"/>
      <c r="K2" s="1"/>
      <c r="L2" s="1"/>
      <c r="M2" s="351" t="str">
        <f>+C2</f>
        <v>3.1.1.2.0 Entidades Paraestatales y Fideicomisos No Empresariales y No Financieros</v>
      </c>
      <c r="N2" s="352"/>
      <c r="O2" s="352"/>
      <c r="P2" s="353"/>
      <c r="Q2" s="170"/>
      <c r="R2" s="1"/>
      <c r="S2" s="1"/>
      <c r="T2" s="326" t="str">
        <f>+C2</f>
        <v>3.1.1.2.0 Entidades Paraestatales y Fideicomisos No Empresariales y No Financieros</v>
      </c>
      <c r="U2" s="327"/>
      <c r="V2" s="327"/>
      <c r="W2" s="327"/>
      <c r="X2" s="327"/>
      <c r="Y2" s="328"/>
      <c r="Z2" s="1"/>
      <c r="AA2" s="1"/>
      <c r="AB2" s="351" t="str">
        <f>+C2</f>
        <v>3.1.1.2.0 Entidades Paraestatales y Fideicomisos No Empresariales y No Financieros</v>
      </c>
      <c r="AC2" s="352"/>
      <c r="AD2" s="352"/>
      <c r="AE2" s="114"/>
      <c r="AF2" s="120"/>
      <c r="AG2" s="1"/>
      <c r="AH2" s="1"/>
      <c r="AI2" s="351" t="str">
        <f>+C2</f>
        <v>3.1.1.2.0 Entidades Paraestatales y Fideicomisos No Empresariales y No Financieros</v>
      </c>
      <c r="AJ2" s="352"/>
      <c r="AK2" s="352"/>
      <c r="AL2" s="352"/>
      <c r="AM2" s="353"/>
    </row>
    <row r="3" spans="1:39" x14ac:dyDescent="0.25">
      <c r="A3" s="1"/>
      <c r="B3" s="1"/>
      <c r="C3" s="343" t="str">
        <f>+'31120'!B68</f>
        <v>Estado de Situación Financiera Integrado de las Descentralizadas del Municipio de León</v>
      </c>
      <c r="D3" s="344"/>
      <c r="E3" s="344"/>
      <c r="F3" s="344"/>
      <c r="G3" s="344"/>
      <c r="H3" s="344"/>
      <c r="I3" s="344"/>
      <c r="J3" s="112"/>
      <c r="K3" s="1"/>
      <c r="L3" s="1"/>
      <c r="M3" s="343" t="str">
        <f>+'31120'!B2</f>
        <v>Estado de Actividades Integrado de las Descentralizadas del Municipio de León</v>
      </c>
      <c r="N3" s="344"/>
      <c r="O3" s="344"/>
      <c r="P3" s="345"/>
      <c r="Q3" s="171"/>
      <c r="R3" s="1"/>
      <c r="S3" s="1"/>
      <c r="T3" s="354" t="s">
        <v>219</v>
      </c>
      <c r="U3" s="355"/>
      <c r="V3" s="355"/>
      <c r="W3" s="355"/>
      <c r="X3" s="355"/>
      <c r="Y3" s="356"/>
      <c r="Z3" s="1"/>
      <c r="AA3" s="1"/>
      <c r="AB3" s="343" t="s">
        <v>220</v>
      </c>
      <c r="AC3" s="344"/>
      <c r="AD3" s="344"/>
      <c r="AE3" s="115"/>
      <c r="AF3" s="121"/>
      <c r="AG3" s="1"/>
      <c r="AH3" s="1"/>
      <c r="AI3" s="343" t="s">
        <v>221</v>
      </c>
      <c r="AJ3" s="344"/>
      <c r="AK3" s="344"/>
      <c r="AL3" s="344"/>
      <c r="AM3" s="345"/>
    </row>
    <row r="4" spans="1:39" x14ac:dyDescent="0.25">
      <c r="A4" s="1"/>
      <c r="B4" s="1"/>
      <c r="C4" s="343" t="str">
        <f>+'31120'!B69</f>
        <v>Al 31 de Diciembre de 2024</v>
      </c>
      <c r="D4" s="344"/>
      <c r="E4" s="344"/>
      <c r="F4" s="344"/>
      <c r="G4" s="344"/>
      <c r="H4" s="344"/>
      <c r="I4" s="344"/>
      <c r="J4" s="112"/>
      <c r="K4" s="1"/>
      <c r="L4" s="1"/>
      <c r="M4" s="343" t="str">
        <f>+'31120'!B3</f>
        <v>Del 01 de Enero al 31 de Diciembre de 2024</v>
      </c>
      <c r="N4" s="344"/>
      <c r="O4" s="344"/>
      <c r="P4" s="345"/>
      <c r="Q4" s="171"/>
      <c r="R4" s="1"/>
      <c r="S4" s="1"/>
      <c r="T4" s="337" t="str">
        <f>+M4</f>
        <v>Del 01 de Enero al 31 de Diciembre de 2024</v>
      </c>
      <c r="U4" s="338"/>
      <c r="V4" s="338"/>
      <c r="W4" s="338"/>
      <c r="X4" s="338"/>
      <c r="Y4" s="339"/>
      <c r="Z4" s="1"/>
      <c r="AA4" s="4"/>
      <c r="AB4" s="343" t="str">
        <f>+M4</f>
        <v>Del 01 de Enero al 31 de Diciembre de 2024</v>
      </c>
      <c r="AC4" s="344"/>
      <c r="AD4" s="344"/>
      <c r="AE4" s="115"/>
      <c r="AF4" s="121"/>
      <c r="AG4" s="1"/>
      <c r="AH4" s="1"/>
      <c r="AI4" s="343" t="str">
        <f>+T4</f>
        <v>Del 01 de Enero al 31 de Diciembre de 2024</v>
      </c>
      <c r="AJ4" s="344"/>
      <c r="AK4" s="344"/>
      <c r="AL4" s="344"/>
      <c r="AM4" s="345"/>
    </row>
    <row r="5" spans="1:39" ht="30.6" customHeight="1" x14ac:dyDescent="0.25">
      <c r="A5" s="4"/>
      <c r="B5" s="4"/>
      <c r="C5" s="348"/>
      <c r="D5" s="349"/>
      <c r="E5" s="349"/>
      <c r="F5" s="349"/>
      <c r="G5" s="349"/>
      <c r="H5" s="349"/>
      <c r="I5" s="349"/>
      <c r="J5" s="113"/>
      <c r="K5" s="4"/>
      <c r="L5" s="4"/>
      <c r="M5" s="348"/>
      <c r="N5" s="349"/>
      <c r="O5" s="349"/>
      <c r="P5" s="350"/>
      <c r="Q5" s="172"/>
      <c r="R5" s="4"/>
      <c r="S5" s="4"/>
      <c r="T5" s="124" t="s">
        <v>148</v>
      </c>
      <c r="U5" s="125" t="s">
        <v>149</v>
      </c>
      <c r="V5" s="125" t="s">
        <v>150</v>
      </c>
      <c r="W5" s="125" t="s">
        <v>151</v>
      </c>
      <c r="X5" s="125" t="s">
        <v>152</v>
      </c>
      <c r="Y5" s="125" t="s">
        <v>153</v>
      </c>
      <c r="Z5" s="4"/>
      <c r="AA5" s="1"/>
      <c r="AB5" s="348">
        <v>2024</v>
      </c>
      <c r="AC5" s="349"/>
      <c r="AD5" s="349"/>
      <c r="AE5" s="348">
        <v>2023</v>
      </c>
      <c r="AF5" s="350"/>
      <c r="AG5" s="4"/>
      <c r="AH5" s="4"/>
      <c r="AI5" s="332"/>
      <c r="AJ5" s="333"/>
      <c r="AK5" s="333"/>
      <c r="AL5" s="333"/>
      <c r="AM5" s="334"/>
    </row>
    <row r="6" spans="1:39" x14ac:dyDescent="0.25">
      <c r="C6" s="15" t="s">
        <v>88</v>
      </c>
      <c r="D6" s="8">
        <v>2024</v>
      </c>
      <c r="E6" s="8">
        <v>2023</v>
      </c>
      <c r="F6" s="8">
        <v>2022</v>
      </c>
      <c r="G6" s="17" t="s">
        <v>110</v>
      </c>
      <c r="H6" s="8">
        <v>2024</v>
      </c>
      <c r="I6" s="7">
        <v>2023</v>
      </c>
      <c r="J6" s="100">
        <v>2022</v>
      </c>
      <c r="K6" s="9"/>
      <c r="L6" s="9"/>
      <c r="M6" s="10"/>
      <c r="N6" s="11"/>
      <c r="O6" s="8">
        <v>2024</v>
      </c>
      <c r="P6" s="7">
        <v>2023</v>
      </c>
      <c r="Q6" s="100">
        <v>2022</v>
      </c>
      <c r="R6" s="1"/>
      <c r="S6" s="1"/>
      <c r="T6" s="12"/>
      <c r="U6" s="13"/>
      <c r="V6" s="13"/>
      <c r="W6" s="13"/>
      <c r="X6" s="13"/>
      <c r="Y6" s="14"/>
      <c r="Z6" s="1"/>
      <c r="AA6" s="6">
        <v>1000</v>
      </c>
      <c r="AB6" s="25" t="s">
        <v>88</v>
      </c>
      <c r="AC6" s="204">
        <f>IF(E32&gt;D32,E32-D32,0)</f>
        <v>0</v>
      </c>
      <c r="AD6" s="196">
        <f>IF(D32&gt;E32,D32-E32,0)</f>
        <v>1361255455.932003</v>
      </c>
      <c r="AE6" s="204">
        <f>IF(F32&gt;E32,F32-E32,0)</f>
        <v>0</v>
      </c>
      <c r="AF6" s="196">
        <f>IF(E32&gt;F32,E32-F32,0)</f>
        <v>1649948419.3599892</v>
      </c>
      <c r="AG6" s="203"/>
      <c r="AH6" s="1"/>
      <c r="AI6" s="346" t="s">
        <v>148</v>
      </c>
      <c r="AJ6" s="347"/>
      <c r="AK6" s="347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33"/>
      <c r="M7" s="20" t="s">
        <v>32</v>
      </c>
      <c r="N7" s="21"/>
      <c r="P7" s="156"/>
      <c r="Q7" s="156"/>
      <c r="R7" s="1"/>
      <c r="S7" s="24">
        <v>900001</v>
      </c>
      <c r="T7" s="25" t="s">
        <v>209</v>
      </c>
      <c r="U7" s="197">
        <f>SUM(U8:U10)</f>
        <v>10811250939.769999</v>
      </c>
      <c r="V7" s="198"/>
      <c r="W7" s="198"/>
      <c r="X7" s="197"/>
      <c r="Y7" s="199">
        <f>SUM(U7:X7)</f>
        <v>10811250939.769999</v>
      </c>
      <c r="Z7" s="1"/>
      <c r="AA7" s="6">
        <v>1100</v>
      </c>
      <c r="AB7" s="40" t="s">
        <v>89</v>
      </c>
      <c r="AC7" s="205">
        <f>IF(E17&gt;D17,E17-D17,0)</f>
        <v>207333897.50799894</v>
      </c>
      <c r="AD7" s="206">
        <f>IF(D17&gt;E17,D17-E17,0)</f>
        <v>0</v>
      </c>
      <c r="AE7" s="205">
        <f>IF(F17&gt;E17,F17-E17,0)</f>
        <v>0</v>
      </c>
      <c r="AF7" s="206">
        <f>IF(E17&gt;F17,E17-F17,0)</f>
        <v>613438469.47999954</v>
      </c>
      <c r="AG7" s="207"/>
      <c r="AH7" s="1"/>
      <c r="AI7" s="26"/>
      <c r="AJ7" s="27"/>
      <c r="AK7" s="28"/>
      <c r="AL7" s="29"/>
      <c r="AM7" s="30"/>
    </row>
    <row r="8" spans="1:39" x14ac:dyDescent="0.25">
      <c r="A8" s="6"/>
      <c r="B8" s="6"/>
      <c r="C8" s="31" t="s">
        <v>89</v>
      </c>
      <c r="G8" s="17" t="s">
        <v>111</v>
      </c>
      <c r="H8" s="32"/>
      <c r="I8" s="33"/>
      <c r="J8" s="34"/>
      <c r="K8" s="134"/>
      <c r="L8" s="6">
        <v>4100</v>
      </c>
      <c r="M8" s="36" t="s">
        <v>33</v>
      </c>
      <c r="N8" s="37"/>
      <c r="O8" s="181">
        <f>SUM(O9:O15)</f>
        <v>3422866790.2400002</v>
      </c>
      <c r="P8" s="158">
        <f>SUM(P9:P15)</f>
        <v>3297136068.4300003</v>
      </c>
      <c r="Q8" s="158">
        <f>SUM(Q9:Q16)</f>
        <v>3028921023.9399996</v>
      </c>
      <c r="R8" s="1"/>
      <c r="S8" s="38">
        <v>3110</v>
      </c>
      <c r="T8" s="39" t="s">
        <v>68</v>
      </c>
      <c r="U8" s="198">
        <f>+I35</f>
        <v>2972007890.1199994</v>
      </c>
      <c r="V8" s="198"/>
      <c r="W8" s="198"/>
      <c r="X8" s="198"/>
      <c r="Y8" s="200">
        <f>SUM(U8:X8)</f>
        <v>2972007890.1199994</v>
      </c>
      <c r="Z8" s="1"/>
      <c r="AA8" s="38">
        <v>1110</v>
      </c>
      <c r="AB8" s="39" t="s">
        <v>90</v>
      </c>
      <c r="AC8" s="194">
        <f t="shared" ref="AC8:AC14" si="0">IF(E9&gt;D9,E9-D9,0)</f>
        <v>339910856.93799973</v>
      </c>
      <c r="AD8" s="195">
        <f t="shared" ref="AD8:AD14" si="1">IF(D9&gt;E9,D9-E9,0)</f>
        <v>0</v>
      </c>
      <c r="AE8" s="194">
        <f t="shared" ref="AE8:AE14" si="2">IF(F9&gt;E9,F9-E9,0)</f>
        <v>0</v>
      </c>
      <c r="AF8" s="195">
        <f t="shared" ref="AF8:AF14" si="3">IF(E9&gt;F9,E9-F9,0)</f>
        <v>570062683.93359995</v>
      </c>
      <c r="AG8" s="207"/>
      <c r="AH8" s="1"/>
      <c r="AI8" s="41" t="s">
        <v>154</v>
      </c>
      <c r="AJ8" s="27"/>
      <c r="AK8" s="42"/>
      <c r="AL8" s="43"/>
      <c r="AM8" s="44"/>
    </row>
    <row r="9" spans="1:39" x14ac:dyDescent="0.25">
      <c r="A9" s="38">
        <v>1110</v>
      </c>
      <c r="B9" s="38">
        <v>2110</v>
      </c>
      <c r="C9" s="45" t="s">
        <v>90</v>
      </c>
      <c r="D9" s="182">
        <f>+'31120'!E74</f>
        <v>2660128947.4527998</v>
      </c>
      <c r="E9" s="182">
        <f>+'31120'!F74</f>
        <v>3000039804.3907995</v>
      </c>
      <c r="F9" s="182">
        <f>+'31120'!G74</f>
        <v>2429977120.4571996</v>
      </c>
      <c r="G9" s="47" t="s">
        <v>112</v>
      </c>
      <c r="H9" s="182">
        <f>+'31120'!E102</f>
        <v>552262739.41799998</v>
      </c>
      <c r="I9" s="160">
        <f>+'31120'!F102</f>
        <v>359217879.26800001</v>
      </c>
      <c r="J9" s="160">
        <f>+'31120'!G102</f>
        <v>260047346.58199999</v>
      </c>
      <c r="K9" s="135"/>
      <c r="L9" s="38">
        <v>4110</v>
      </c>
      <c r="M9" s="49"/>
      <c r="N9" s="50" t="s">
        <v>34</v>
      </c>
      <c r="O9" s="182">
        <f>+'31120'!E7</f>
        <v>0</v>
      </c>
      <c r="P9" s="160">
        <f>+'31120'!F7</f>
        <v>0</v>
      </c>
      <c r="Q9" s="160">
        <f>+'31120'!G7</f>
        <v>0</v>
      </c>
      <c r="R9" s="1"/>
      <c r="S9" s="38">
        <v>3120</v>
      </c>
      <c r="T9" s="39" t="s">
        <v>132</v>
      </c>
      <c r="U9" s="198">
        <f t="shared" ref="U9:U10" si="4">+I36</f>
        <v>4497650705.6899996</v>
      </c>
      <c r="V9" s="198"/>
      <c r="W9" s="198"/>
      <c r="X9" s="198"/>
      <c r="Y9" s="200">
        <f>SUM(U9:X9)</f>
        <v>4497650705.6899996</v>
      </c>
      <c r="Z9" s="1"/>
      <c r="AA9" s="38">
        <v>1120</v>
      </c>
      <c r="AB9" s="39" t="s">
        <v>91</v>
      </c>
      <c r="AC9" s="194">
        <f t="shared" si="0"/>
        <v>0</v>
      </c>
      <c r="AD9" s="195">
        <f t="shared" si="1"/>
        <v>7009848.6300003529</v>
      </c>
      <c r="AE9" s="194">
        <f t="shared" si="2"/>
        <v>0</v>
      </c>
      <c r="AF9" s="195">
        <f t="shared" si="3"/>
        <v>22087820.326399565</v>
      </c>
      <c r="AG9" s="207"/>
      <c r="AH9" s="1"/>
      <c r="AI9" s="26"/>
      <c r="AJ9" s="42" t="s">
        <v>155</v>
      </c>
      <c r="AK9" s="42"/>
      <c r="AL9" s="197">
        <f>SUM(AL10:AL19)</f>
        <v>5203387812.5</v>
      </c>
      <c r="AM9" s="199">
        <f>SUM(AM10:AM19)</f>
        <v>5020601959.2200003</v>
      </c>
    </row>
    <row r="10" spans="1:39" x14ac:dyDescent="0.25">
      <c r="A10" s="38">
        <v>1120</v>
      </c>
      <c r="B10" s="38">
        <v>2120</v>
      </c>
      <c r="C10" s="45" t="s">
        <v>91</v>
      </c>
      <c r="D10" s="182">
        <f>+'31120'!E75</f>
        <v>1321375752.2112</v>
      </c>
      <c r="E10" s="182">
        <f>+'31120'!F75</f>
        <v>1314365903.5811996</v>
      </c>
      <c r="F10" s="182">
        <f>+'31120'!G75</f>
        <v>1292278083.2548001</v>
      </c>
      <c r="G10" s="47" t="s">
        <v>113</v>
      </c>
      <c r="H10" s="182">
        <f>+'31120'!E103</f>
        <v>-64866.92</v>
      </c>
      <c r="I10" s="160">
        <f>+'31120'!F103</f>
        <v>-64009.68</v>
      </c>
      <c r="J10" s="160">
        <f>+'31120'!G103</f>
        <v>30113.25</v>
      </c>
      <c r="K10" s="135"/>
      <c r="L10" s="38">
        <v>4120</v>
      </c>
      <c r="M10" s="49"/>
      <c r="N10" s="50" t="s">
        <v>35</v>
      </c>
      <c r="O10" s="182">
        <f>+'31120'!E8</f>
        <v>0</v>
      </c>
      <c r="P10" s="160">
        <f>+'31120'!F8</f>
        <v>0</v>
      </c>
      <c r="Q10" s="160">
        <f>+'31120'!G8</f>
        <v>0</v>
      </c>
      <c r="R10" s="1"/>
      <c r="S10" s="38">
        <v>3130</v>
      </c>
      <c r="T10" s="39" t="s">
        <v>133</v>
      </c>
      <c r="U10" s="198">
        <f t="shared" si="4"/>
        <v>3341592343.9599996</v>
      </c>
      <c r="V10" s="198"/>
      <c r="W10" s="198"/>
      <c r="X10" s="198"/>
      <c r="Y10" s="200">
        <f>SUM(U10:X10)</f>
        <v>3341592343.9599996</v>
      </c>
      <c r="Z10" s="1"/>
      <c r="AA10" s="38">
        <v>1130</v>
      </c>
      <c r="AB10" s="39" t="s">
        <v>92</v>
      </c>
      <c r="AC10" s="194">
        <f t="shared" si="0"/>
        <v>0</v>
      </c>
      <c r="AD10" s="195">
        <f t="shared" si="1"/>
        <v>123180823.44999996</v>
      </c>
      <c r="AE10" s="194">
        <f t="shared" si="2"/>
        <v>0</v>
      </c>
      <c r="AF10" s="195">
        <f t="shared" si="3"/>
        <v>12045081.01000002</v>
      </c>
      <c r="AG10" s="207"/>
      <c r="AH10" s="38">
        <v>4110</v>
      </c>
      <c r="AI10" s="26"/>
      <c r="AJ10" s="27"/>
      <c r="AK10" s="51" t="s">
        <v>34</v>
      </c>
      <c r="AL10" s="198">
        <f>+O9</f>
        <v>0</v>
      </c>
      <c r="AM10" s="200">
        <f t="shared" ref="AM10:AM16" si="5">+P9</f>
        <v>0</v>
      </c>
    </row>
    <row r="11" spans="1:39" x14ac:dyDescent="0.25">
      <c r="A11" s="38">
        <v>1130</v>
      </c>
      <c r="B11" s="38">
        <v>2130</v>
      </c>
      <c r="C11" s="45" t="s">
        <v>92</v>
      </c>
      <c r="D11" s="182">
        <f>+'31120'!E76</f>
        <v>368177740.01999998</v>
      </c>
      <c r="E11" s="182">
        <f>+'31120'!F76</f>
        <v>244996916.57000002</v>
      </c>
      <c r="F11" s="182">
        <f>+'31120'!G76</f>
        <v>232951835.56</v>
      </c>
      <c r="G11" s="47" t="s">
        <v>114</v>
      </c>
      <c r="H11" s="182">
        <f>+'31120'!E104</f>
        <v>0</v>
      </c>
      <c r="I11" s="160">
        <f>+'31120'!F104</f>
        <v>0</v>
      </c>
      <c r="J11" s="160">
        <f>+'31120'!G104</f>
        <v>0</v>
      </c>
      <c r="K11" s="135"/>
      <c r="L11" s="38">
        <v>4130</v>
      </c>
      <c r="M11" s="49"/>
      <c r="N11" s="50" t="s">
        <v>36</v>
      </c>
      <c r="O11" s="182">
        <f>+'31120'!E9</f>
        <v>0</v>
      </c>
      <c r="P11" s="160">
        <f>+'31120'!F9</f>
        <v>0</v>
      </c>
      <c r="Q11" s="160">
        <f>+'31120'!G9</f>
        <v>0</v>
      </c>
      <c r="R11" s="1"/>
      <c r="S11" s="38"/>
      <c r="T11" s="39"/>
      <c r="U11" s="198"/>
      <c r="V11" s="198"/>
      <c r="W11" s="198"/>
      <c r="X11" s="198"/>
      <c r="Y11" s="200"/>
      <c r="Z11" s="1"/>
      <c r="AA11" s="38">
        <v>1140</v>
      </c>
      <c r="AB11" s="39" t="s">
        <v>93</v>
      </c>
      <c r="AC11" s="194">
        <f t="shared" si="0"/>
        <v>0</v>
      </c>
      <c r="AD11" s="195">
        <f t="shared" si="1"/>
        <v>20385848.800000012</v>
      </c>
      <c r="AE11" s="194">
        <f t="shared" si="2"/>
        <v>0</v>
      </c>
      <c r="AF11" s="195">
        <f t="shared" si="3"/>
        <v>1995701.3600000143</v>
      </c>
      <c r="AG11" s="207"/>
      <c r="AH11" s="38">
        <v>4120</v>
      </c>
      <c r="AI11" s="26"/>
      <c r="AJ11" s="27"/>
      <c r="AK11" s="51" t="s">
        <v>35</v>
      </c>
      <c r="AL11" s="198">
        <f t="shared" ref="AL11:AL16" si="6">+O10</f>
        <v>0</v>
      </c>
      <c r="AM11" s="200">
        <f t="shared" si="5"/>
        <v>0</v>
      </c>
    </row>
    <row r="12" spans="1:39" x14ac:dyDescent="0.25">
      <c r="A12" s="38">
        <v>1140</v>
      </c>
      <c r="B12" s="38">
        <v>2140</v>
      </c>
      <c r="C12" s="45" t="s">
        <v>93</v>
      </c>
      <c r="D12" s="182">
        <f>+'31120'!E77</f>
        <v>250023155.14000002</v>
      </c>
      <c r="E12" s="182">
        <f>+'31120'!F77</f>
        <v>229637306.34</v>
      </c>
      <c r="F12" s="182">
        <f>+'31120'!G77</f>
        <v>227641604.97999999</v>
      </c>
      <c r="G12" s="47" t="s">
        <v>115</v>
      </c>
      <c r="H12" s="182">
        <f>+'31120'!E105</f>
        <v>0</v>
      </c>
      <c r="I12" s="160">
        <f>+'31120'!F105</f>
        <v>0</v>
      </c>
      <c r="J12" s="160">
        <f>+'31120'!G105</f>
        <v>0</v>
      </c>
      <c r="K12" s="135"/>
      <c r="L12" s="38">
        <v>4140</v>
      </c>
      <c r="M12" s="49"/>
      <c r="N12" s="50" t="s">
        <v>37</v>
      </c>
      <c r="O12" s="182">
        <f>+'31120'!E10</f>
        <v>0</v>
      </c>
      <c r="P12" s="160">
        <f>+'31120'!F10</f>
        <v>18048078.439999998</v>
      </c>
      <c r="Q12" s="160">
        <f>+'31120'!G10</f>
        <v>16927101.18</v>
      </c>
      <c r="R12" s="1"/>
      <c r="S12" s="24">
        <v>900002</v>
      </c>
      <c r="T12" s="25" t="s">
        <v>210</v>
      </c>
      <c r="U12" s="198" t="s">
        <v>156</v>
      </c>
      <c r="V12" s="197">
        <f>SUM(V13:V17)</f>
        <v>5892695656.8999987</v>
      </c>
      <c r="W12" s="197">
        <f>SUM(W13:W17)</f>
        <v>1077681750.0740042</v>
      </c>
      <c r="X12" s="197"/>
      <c r="Y12" s="199">
        <f t="shared" ref="Y12:Y17" si="7">SUM(U12:X12)</f>
        <v>6970377406.9740028</v>
      </c>
      <c r="Z12" s="1"/>
      <c r="AA12" s="38">
        <v>1150</v>
      </c>
      <c r="AB12" s="39" t="s">
        <v>94</v>
      </c>
      <c r="AC12" s="194">
        <f t="shared" si="0"/>
        <v>13802662.179999992</v>
      </c>
      <c r="AD12" s="195">
        <f t="shared" si="1"/>
        <v>0</v>
      </c>
      <c r="AE12" s="194">
        <f t="shared" si="2"/>
        <v>0</v>
      </c>
      <c r="AF12" s="195">
        <f t="shared" si="3"/>
        <v>15252896.910000004</v>
      </c>
      <c r="AG12" s="207"/>
      <c r="AH12" s="38">
        <v>4130</v>
      </c>
      <c r="AI12" s="26"/>
      <c r="AJ12" s="27"/>
      <c r="AK12" s="51" t="s">
        <v>36</v>
      </c>
      <c r="AL12" s="198">
        <f t="shared" si="6"/>
        <v>0</v>
      </c>
      <c r="AM12" s="200">
        <f t="shared" si="5"/>
        <v>0</v>
      </c>
    </row>
    <row r="13" spans="1:39" x14ac:dyDescent="0.25">
      <c r="A13" s="38">
        <v>1150</v>
      </c>
      <c r="B13" s="38">
        <v>2150</v>
      </c>
      <c r="C13" s="45" t="s">
        <v>94</v>
      </c>
      <c r="D13" s="182">
        <f>+'31120'!E78</f>
        <v>43413273.63000001</v>
      </c>
      <c r="E13" s="182">
        <f>+'31120'!F78</f>
        <v>57215935.810000002</v>
      </c>
      <c r="F13" s="182">
        <f>+'31120'!G78</f>
        <v>41963038.899999999</v>
      </c>
      <c r="G13" s="47" t="s">
        <v>116</v>
      </c>
      <c r="H13" s="182">
        <f>+'31120'!E106</f>
        <v>3001852.87</v>
      </c>
      <c r="I13" s="160">
        <f>+'31120'!F106</f>
        <v>3656134.02</v>
      </c>
      <c r="J13" s="160">
        <f>+'31120'!G106</f>
        <v>3140485</v>
      </c>
      <c r="K13" s="135"/>
      <c r="L13" s="38">
        <v>4150</v>
      </c>
      <c r="M13" s="49"/>
      <c r="N13" s="50" t="s">
        <v>38</v>
      </c>
      <c r="O13" s="182">
        <f>+'31120'!E11</f>
        <v>45158724.539999999</v>
      </c>
      <c r="P13" s="160">
        <f>+'31120'!F11</f>
        <v>28753383.190000001</v>
      </c>
      <c r="Q13" s="160">
        <f>+'31120'!G11</f>
        <v>26489058.920000002</v>
      </c>
      <c r="R13" s="1"/>
      <c r="S13" s="38">
        <v>3210</v>
      </c>
      <c r="T13" s="39" t="s">
        <v>86</v>
      </c>
      <c r="U13" s="198" t="s">
        <v>156</v>
      </c>
      <c r="V13" s="175"/>
      <c r="W13" s="198">
        <f>+I40</f>
        <v>1077681750.0740042</v>
      </c>
      <c r="X13" s="198"/>
      <c r="Y13" s="200">
        <f t="shared" si="7"/>
        <v>1077681750.0740042</v>
      </c>
      <c r="Z13" s="1"/>
      <c r="AA13" s="38">
        <v>1160</v>
      </c>
      <c r="AB13" s="39" t="s">
        <v>95</v>
      </c>
      <c r="AC13" s="194">
        <f t="shared" si="0"/>
        <v>5036651.2699999809</v>
      </c>
      <c r="AD13" s="195">
        <f t="shared" si="1"/>
        <v>0</v>
      </c>
      <c r="AE13" s="194">
        <f t="shared" si="2"/>
        <v>8165343.5</v>
      </c>
      <c r="AF13" s="195">
        <f t="shared" si="3"/>
        <v>0</v>
      </c>
      <c r="AG13" s="207"/>
      <c r="AH13" s="38">
        <v>4140</v>
      </c>
      <c r="AI13" s="26"/>
      <c r="AJ13" s="27"/>
      <c r="AK13" s="51" t="s">
        <v>37</v>
      </c>
      <c r="AL13" s="198">
        <f t="shared" si="6"/>
        <v>0</v>
      </c>
      <c r="AM13" s="200">
        <f t="shared" si="5"/>
        <v>18048078.439999998</v>
      </c>
    </row>
    <row r="14" spans="1:39" ht="22.5" x14ac:dyDescent="0.25">
      <c r="A14" s="38">
        <v>1160</v>
      </c>
      <c r="B14" s="38">
        <v>2160</v>
      </c>
      <c r="C14" s="45" t="s">
        <v>95</v>
      </c>
      <c r="D14" s="182">
        <f>+'31120'!E79</f>
        <v>-463307936.52999997</v>
      </c>
      <c r="E14" s="182">
        <f>+'31120'!F79</f>
        <v>-458271285.25999999</v>
      </c>
      <c r="F14" s="182">
        <f>+'31120'!G79</f>
        <v>-450105941.75999999</v>
      </c>
      <c r="G14" s="47" t="s">
        <v>117</v>
      </c>
      <c r="H14" s="182">
        <f>+'31120'!E107</f>
        <v>22128985.989999998</v>
      </c>
      <c r="I14" s="160">
        <f>+'31120'!F107</f>
        <v>22964383.399999999</v>
      </c>
      <c r="J14" s="160">
        <f>+'31120'!G107</f>
        <v>23778749.469999999</v>
      </c>
      <c r="K14" s="135"/>
      <c r="L14" s="38">
        <v>4160</v>
      </c>
      <c r="M14" s="49"/>
      <c r="N14" s="50" t="s">
        <v>39</v>
      </c>
      <c r="O14" s="182">
        <f>+'31120'!E12</f>
        <v>10452937.210000001</v>
      </c>
      <c r="P14" s="160">
        <f>+'31120'!F12</f>
        <v>18505212.830000002</v>
      </c>
      <c r="Q14" s="160">
        <f>+'31120'!G12</f>
        <v>11035499.49</v>
      </c>
      <c r="R14" s="1"/>
      <c r="S14" s="38">
        <v>3220</v>
      </c>
      <c r="T14" s="39" t="s">
        <v>136</v>
      </c>
      <c r="U14" s="198" t="s">
        <v>156</v>
      </c>
      <c r="V14" s="198">
        <f>+I41</f>
        <v>5783575940.2099991</v>
      </c>
      <c r="W14" s="198"/>
      <c r="X14" s="198"/>
      <c r="Y14" s="200">
        <f t="shared" si="7"/>
        <v>5783575940.2099991</v>
      </c>
      <c r="Z14" s="1"/>
      <c r="AA14" s="38">
        <v>1190</v>
      </c>
      <c r="AB14" s="39" t="s">
        <v>96</v>
      </c>
      <c r="AC14" s="194">
        <f t="shared" si="0"/>
        <v>0</v>
      </c>
      <c r="AD14" s="195">
        <f t="shared" si="1"/>
        <v>839752</v>
      </c>
      <c r="AE14" s="194">
        <f t="shared" si="2"/>
        <v>0</v>
      </c>
      <c r="AF14" s="195">
        <f t="shared" si="3"/>
        <v>159629.44000000134</v>
      </c>
      <c r="AG14" s="207"/>
      <c r="AH14" s="38">
        <v>4150</v>
      </c>
      <c r="AI14" s="26"/>
      <c r="AJ14" s="27"/>
      <c r="AK14" s="51" t="s">
        <v>38</v>
      </c>
      <c r="AL14" s="198">
        <f t="shared" si="6"/>
        <v>45158724.539999999</v>
      </c>
      <c r="AM14" s="200">
        <f t="shared" si="5"/>
        <v>28753383.190000001</v>
      </c>
    </row>
    <row r="15" spans="1:39" x14ac:dyDescent="0.25">
      <c r="A15" s="38">
        <v>1190</v>
      </c>
      <c r="B15" s="38">
        <v>2170</v>
      </c>
      <c r="C15" s="45" t="s">
        <v>96</v>
      </c>
      <c r="D15" s="182">
        <f>+'31120'!E80</f>
        <v>12423326.390000001</v>
      </c>
      <c r="E15" s="182">
        <f>+'31120'!F80</f>
        <v>11583574.390000001</v>
      </c>
      <c r="F15" s="182">
        <f>+'31120'!G80</f>
        <v>11423944.949999999</v>
      </c>
      <c r="G15" s="47" t="s">
        <v>118</v>
      </c>
      <c r="H15" s="182">
        <f>+'31120'!E108</f>
        <v>27695168.489999998</v>
      </c>
      <c r="I15" s="160">
        <f>+'31120'!F108</f>
        <v>26861263.57</v>
      </c>
      <c r="J15" s="160">
        <f>+'31120'!G108</f>
        <v>34176169.510000005</v>
      </c>
      <c r="K15" s="135"/>
      <c r="L15" s="38">
        <v>4170</v>
      </c>
      <c r="M15" s="49"/>
      <c r="N15" s="50" t="s">
        <v>40</v>
      </c>
      <c r="O15" s="182">
        <f>+'31120'!E13</f>
        <v>3367255128.4900002</v>
      </c>
      <c r="P15" s="160">
        <f>+'31120'!F13</f>
        <v>3231829393.9700003</v>
      </c>
      <c r="Q15" s="160">
        <f>+'31120'!G13</f>
        <v>2974469364.3499994</v>
      </c>
      <c r="S15" s="38">
        <v>3230</v>
      </c>
      <c r="T15" s="39" t="s">
        <v>157</v>
      </c>
      <c r="U15" s="198"/>
      <c r="V15" s="198">
        <f t="shared" ref="V15:V17" si="8">+I42</f>
        <v>114166109.2</v>
      </c>
      <c r="W15" s="198"/>
      <c r="X15" s="198"/>
      <c r="Y15" s="200">
        <f t="shared" si="7"/>
        <v>114166109.2</v>
      </c>
      <c r="AA15" s="38"/>
      <c r="AB15" s="39"/>
      <c r="AC15" s="204"/>
      <c r="AD15" s="196"/>
      <c r="AE15" s="204"/>
      <c r="AF15" s="196"/>
      <c r="AG15" s="208"/>
      <c r="AH15" s="38">
        <v>4160</v>
      </c>
      <c r="AI15" s="26"/>
      <c r="AJ15" s="27"/>
      <c r="AK15" s="51" t="s">
        <v>39</v>
      </c>
      <c r="AL15" s="198">
        <f t="shared" si="6"/>
        <v>10452937.210000001</v>
      </c>
      <c r="AM15" s="200">
        <f t="shared" si="5"/>
        <v>18505212.830000002</v>
      </c>
    </row>
    <row r="16" spans="1:39" x14ac:dyDescent="0.25">
      <c r="A16" s="38"/>
      <c r="B16" s="38">
        <v>2190</v>
      </c>
      <c r="C16" s="45"/>
      <c r="D16" s="182"/>
      <c r="E16" s="182"/>
      <c r="F16" s="182"/>
      <c r="G16" s="47" t="s">
        <v>119</v>
      </c>
      <c r="H16" s="182">
        <f>+'31120'!E109</f>
        <v>4173.6099999999997</v>
      </c>
      <c r="I16" s="160">
        <f>+'31120'!F109</f>
        <v>98850.03</v>
      </c>
      <c r="J16" s="160">
        <f>+'31120'!G109</f>
        <v>0</v>
      </c>
      <c r="K16" s="135"/>
      <c r="L16" s="6">
        <v>4200</v>
      </c>
      <c r="M16" s="49"/>
      <c r="N16" s="50"/>
      <c r="O16" s="182"/>
      <c r="P16" s="160"/>
      <c r="Q16" s="160"/>
      <c r="S16" s="38">
        <v>3240</v>
      </c>
      <c r="T16" s="39" t="s">
        <v>138</v>
      </c>
      <c r="U16" s="198"/>
      <c r="V16" s="198">
        <f t="shared" si="8"/>
        <v>7942993.7299999995</v>
      </c>
      <c r="W16" s="198"/>
      <c r="X16" s="198"/>
      <c r="Y16" s="200">
        <f t="shared" si="7"/>
        <v>7942993.7299999995</v>
      </c>
      <c r="AA16" s="6">
        <v>1200</v>
      </c>
      <c r="AB16" s="40" t="s">
        <v>98</v>
      </c>
      <c r="AC16" s="205">
        <f>IF(E30&gt;D30,E30-D30,0)</f>
        <v>0</v>
      </c>
      <c r="AD16" s="206">
        <f>IF(D30&gt;E30,D30-E30,0)</f>
        <v>1568589353.4400024</v>
      </c>
      <c r="AE16" s="205">
        <f>IF(F30&gt;E30,F30-E30,0)</f>
        <v>0</v>
      </c>
      <c r="AF16" s="206">
        <f>IF(E30&gt;F30,E30-F30,0)</f>
        <v>1036509949.8799915</v>
      </c>
      <c r="AG16" s="208"/>
      <c r="AH16" s="38">
        <v>4170</v>
      </c>
      <c r="AI16" s="26"/>
      <c r="AJ16" s="27"/>
      <c r="AK16" s="51" t="s">
        <v>40</v>
      </c>
      <c r="AL16" s="198">
        <f t="shared" si="6"/>
        <v>3367255128.4900002</v>
      </c>
      <c r="AM16" s="200">
        <f t="shared" si="5"/>
        <v>3231829393.9700003</v>
      </c>
    </row>
    <row r="17" spans="1:39" x14ac:dyDescent="0.25">
      <c r="A17" s="6">
        <v>1100</v>
      </c>
      <c r="B17" s="6">
        <v>2100</v>
      </c>
      <c r="C17" s="52" t="s">
        <v>97</v>
      </c>
      <c r="D17" s="185">
        <f>SUM(D9:D15)</f>
        <v>4192234258.3140006</v>
      </c>
      <c r="E17" s="185">
        <f>SUM(E9:E15)</f>
        <v>4399568155.8219995</v>
      </c>
      <c r="F17" s="185">
        <f>SUM(F9:F15)</f>
        <v>3786129686.342</v>
      </c>
      <c r="G17" s="47"/>
      <c r="H17" s="181"/>
      <c r="I17" s="158"/>
      <c r="J17" s="195"/>
      <c r="K17" s="134"/>
      <c r="L17" s="38">
        <v>4210</v>
      </c>
      <c r="M17" s="36" t="s">
        <v>41</v>
      </c>
      <c r="N17" s="21"/>
      <c r="O17" s="181">
        <f>SUM(O18:O19)</f>
        <v>1359511925.9699998</v>
      </c>
      <c r="P17" s="158">
        <f>SUM(P18:P19)</f>
        <v>1226878394.8900001</v>
      </c>
      <c r="Q17" s="158">
        <f>SUM(Q18:Q19)</f>
        <v>803822657.67999995</v>
      </c>
      <c r="S17" s="38">
        <v>3250</v>
      </c>
      <c r="T17" s="39" t="s">
        <v>139</v>
      </c>
      <c r="U17" s="198" t="s">
        <v>156</v>
      </c>
      <c r="V17" s="198">
        <f t="shared" si="8"/>
        <v>-12989386.239999998</v>
      </c>
      <c r="W17" s="198"/>
      <c r="X17" s="198"/>
      <c r="Y17" s="200">
        <f t="shared" si="7"/>
        <v>-12989386.239999998</v>
      </c>
      <c r="AA17" s="38">
        <v>1210</v>
      </c>
      <c r="AB17" s="39" t="s">
        <v>99</v>
      </c>
      <c r="AC17" s="194">
        <f t="shared" ref="AC17:AC25" si="9">IF(E20&gt;D20,E20-D20,0)</f>
        <v>0</v>
      </c>
      <c r="AD17" s="195">
        <f t="shared" ref="AD17:AD25" si="10">IF(D20&gt;E20,D20-E20,0)</f>
        <v>0</v>
      </c>
      <c r="AE17" s="194">
        <f t="shared" ref="AE17:AE25" si="11">IF(F20&gt;E20,F20-E20,0)</f>
        <v>0</v>
      </c>
      <c r="AF17" s="195">
        <f t="shared" ref="AF17:AF25" si="12">IF(E20&gt;F20,E20-F20,0)</f>
        <v>0</v>
      </c>
      <c r="AG17" s="208"/>
      <c r="AH17" s="38">
        <v>4210</v>
      </c>
      <c r="AI17" s="26"/>
      <c r="AJ17" s="27"/>
      <c r="AK17" s="57" t="s">
        <v>158</v>
      </c>
      <c r="AL17" s="198">
        <f>+O18</f>
        <v>8076279.5800000001</v>
      </c>
      <c r="AM17" s="200">
        <f t="shared" ref="AM17:AM18" si="13">+P18</f>
        <v>57844062</v>
      </c>
    </row>
    <row r="18" spans="1:39" x14ac:dyDescent="0.25">
      <c r="A18" s="38"/>
      <c r="B18" s="38"/>
      <c r="C18" s="15"/>
      <c r="D18" s="189"/>
      <c r="E18" s="189"/>
      <c r="F18" s="189"/>
      <c r="G18" s="54" t="s">
        <v>120</v>
      </c>
      <c r="H18" s="185">
        <f>SUM(H9:H16)</f>
        <v>605028053.45800006</v>
      </c>
      <c r="I18" s="164">
        <f>SUM(I9:I16)</f>
        <v>412734500.60799992</v>
      </c>
      <c r="J18" s="164">
        <f>SUM(J9:J16)</f>
        <v>321172863.81199998</v>
      </c>
      <c r="K18" s="136"/>
      <c r="L18" s="38">
        <v>4220</v>
      </c>
      <c r="M18" s="49"/>
      <c r="N18" s="50" t="s">
        <v>42</v>
      </c>
      <c r="O18" s="183">
        <f>+'31120'!E15</f>
        <v>8076279.5800000001</v>
      </c>
      <c r="P18" s="173">
        <f>+'31120'!F15</f>
        <v>57844062</v>
      </c>
      <c r="Q18" s="160">
        <f>+'31120'!G15</f>
        <v>32448567.940000001</v>
      </c>
      <c r="S18" s="38"/>
      <c r="T18" s="39"/>
      <c r="U18" s="198"/>
      <c r="V18" s="198"/>
      <c r="W18" s="198"/>
      <c r="X18" s="198"/>
      <c r="Y18" s="200"/>
      <c r="AA18" s="38">
        <v>1220</v>
      </c>
      <c r="AB18" s="39" t="s">
        <v>100</v>
      </c>
      <c r="AC18" s="194">
        <f t="shared" si="9"/>
        <v>0</v>
      </c>
      <c r="AD18" s="195">
        <f t="shared" si="10"/>
        <v>151018421.63999987</v>
      </c>
      <c r="AE18" s="194">
        <f t="shared" si="11"/>
        <v>175412035.5</v>
      </c>
      <c r="AF18" s="195">
        <f t="shared" si="12"/>
        <v>0</v>
      </c>
      <c r="AG18" s="208"/>
      <c r="AH18" s="38">
        <v>4220</v>
      </c>
      <c r="AI18" s="26"/>
      <c r="AJ18" s="27"/>
      <c r="AK18" s="57" t="s">
        <v>159</v>
      </c>
      <c r="AL18" s="198">
        <f t="shared" ref="AL18" si="14">+O19</f>
        <v>1351435646.3899999</v>
      </c>
      <c r="AM18" s="200">
        <f t="shared" si="13"/>
        <v>1169034332.8900001</v>
      </c>
    </row>
    <row r="19" spans="1:39" ht="22.5" x14ac:dyDescent="0.25">
      <c r="C19" s="15" t="s">
        <v>98</v>
      </c>
      <c r="D19" s="189"/>
      <c r="E19" s="189"/>
      <c r="F19" s="189"/>
      <c r="G19" s="17"/>
      <c r="H19" s="181"/>
      <c r="I19" s="158"/>
      <c r="J19" s="196"/>
      <c r="K19" s="137"/>
      <c r="L19" s="6">
        <v>4300</v>
      </c>
      <c r="M19" s="49"/>
      <c r="N19" s="50" t="s">
        <v>43</v>
      </c>
      <c r="O19" s="183">
        <f>+'31120'!E16</f>
        <v>1351435646.3899999</v>
      </c>
      <c r="P19" s="173">
        <f>+'31120'!F16</f>
        <v>1169034332.8900001</v>
      </c>
      <c r="Q19" s="160">
        <f>+'31120'!G16</f>
        <v>771374089.73999989</v>
      </c>
      <c r="S19" s="38"/>
      <c r="T19" s="187" t="s">
        <v>211</v>
      </c>
      <c r="U19" s="198" t="s">
        <v>156</v>
      </c>
      <c r="V19" s="197"/>
      <c r="W19" s="198"/>
      <c r="X19" s="197">
        <f>SUM(X20:X21)</f>
        <v>-2258139834.4500003</v>
      </c>
      <c r="Y19" s="199">
        <f>SUM(U19:X19)</f>
        <v>-2258139834.4500003</v>
      </c>
      <c r="AA19" s="38">
        <v>1230</v>
      </c>
      <c r="AB19" s="39" t="s">
        <v>101</v>
      </c>
      <c r="AC19" s="194">
        <f t="shared" si="9"/>
        <v>0</v>
      </c>
      <c r="AD19" s="195">
        <f t="shared" si="10"/>
        <v>2104274863.3000031</v>
      </c>
      <c r="AE19" s="194">
        <f t="shared" si="11"/>
        <v>0</v>
      </c>
      <c r="AF19" s="195">
        <f t="shared" si="12"/>
        <v>1623039295.2499924</v>
      </c>
      <c r="AG19" s="208"/>
      <c r="AI19" s="26"/>
      <c r="AJ19" s="27"/>
      <c r="AK19" s="51" t="s">
        <v>160</v>
      </c>
      <c r="AL19" s="198">
        <f>+O20</f>
        <v>421009096.28999996</v>
      </c>
      <c r="AM19" s="200">
        <f>+P20</f>
        <v>496587495.89999998</v>
      </c>
    </row>
    <row r="20" spans="1:39" x14ac:dyDescent="0.25">
      <c r="A20" s="38">
        <v>1210</v>
      </c>
      <c r="B20" s="6">
        <v>2200</v>
      </c>
      <c r="C20" s="45" t="s">
        <v>99</v>
      </c>
      <c r="D20" s="182">
        <f>+'31120'!E85</f>
        <v>2514077.21</v>
      </c>
      <c r="E20" s="182">
        <f>+'31120'!F85</f>
        <v>2514077.21</v>
      </c>
      <c r="F20" s="182">
        <f>+'31120'!G85</f>
        <v>2514077.21</v>
      </c>
      <c r="G20" s="17" t="s">
        <v>121</v>
      </c>
      <c r="H20" s="182"/>
      <c r="I20" s="160"/>
      <c r="J20" s="160"/>
      <c r="K20" s="135"/>
      <c r="L20" s="38">
        <v>4310</v>
      </c>
      <c r="M20" s="36" t="s">
        <v>44</v>
      </c>
      <c r="N20" s="21"/>
      <c r="O20" s="181">
        <f>SUM(O21:O26)</f>
        <v>421009096.28999996</v>
      </c>
      <c r="P20" s="158">
        <f t="shared" ref="P20:Q20" si="15">SUM(P21:P26)</f>
        <v>496587495.89999998</v>
      </c>
      <c r="Q20" s="158">
        <f t="shared" si="15"/>
        <v>223046867.75</v>
      </c>
      <c r="S20" s="38">
        <v>3310</v>
      </c>
      <c r="T20" s="39" t="s">
        <v>141</v>
      </c>
      <c r="U20" s="198" t="s">
        <v>156</v>
      </c>
      <c r="V20" s="175"/>
      <c r="W20" s="198"/>
      <c r="X20" s="198">
        <f>+I47</f>
        <v>-2273509301.6700001</v>
      </c>
      <c r="Y20" s="200">
        <f>SUM(U20:X20)</f>
        <v>-2273509301.6700001</v>
      </c>
      <c r="AA20" s="38">
        <v>1240</v>
      </c>
      <c r="AB20" s="39" t="s">
        <v>102</v>
      </c>
      <c r="AC20" s="194">
        <f t="shared" si="9"/>
        <v>0</v>
      </c>
      <c r="AD20" s="195">
        <f t="shared" si="10"/>
        <v>158498579.93999982</v>
      </c>
      <c r="AE20" s="194">
        <f t="shared" si="11"/>
        <v>0</v>
      </c>
      <c r="AF20" s="195">
        <f t="shared" si="12"/>
        <v>126988795.32000017</v>
      </c>
      <c r="AG20" s="208"/>
      <c r="AI20" s="26"/>
      <c r="AJ20" s="42" t="s">
        <v>161</v>
      </c>
      <c r="AK20" s="42"/>
      <c r="AL20" s="197">
        <f>SUM(AL21:AL36)</f>
        <v>3553882160.9979997</v>
      </c>
      <c r="AM20" s="199">
        <f>SUM(AM21:AM36)</f>
        <v>3071466665.9759994</v>
      </c>
    </row>
    <row r="21" spans="1:39" x14ac:dyDescent="0.25">
      <c r="A21" s="38">
        <v>1220</v>
      </c>
      <c r="B21" s="38">
        <v>2210</v>
      </c>
      <c r="C21" s="45" t="s">
        <v>100</v>
      </c>
      <c r="D21" s="182">
        <f>+'31120'!E86</f>
        <v>1388204018.5</v>
      </c>
      <c r="E21" s="182">
        <f>+'31120'!F86</f>
        <v>1237185596.8600001</v>
      </c>
      <c r="F21" s="182">
        <f>+'31120'!G86</f>
        <v>1412597632.3600001</v>
      </c>
      <c r="G21" s="47" t="s">
        <v>122</v>
      </c>
      <c r="H21" s="182">
        <f>+'31120'!E114</f>
        <v>984950</v>
      </c>
      <c r="I21" s="160">
        <f>+'31120'!F114</f>
        <v>984950</v>
      </c>
      <c r="J21" s="160">
        <f>+'31120'!G114</f>
        <v>0</v>
      </c>
      <c r="K21" s="135"/>
      <c r="L21" s="38">
        <v>4320</v>
      </c>
      <c r="M21" s="49"/>
      <c r="N21" s="50" t="s">
        <v>45</v>
      </c>
      <c r="O21" s="183">
        <f>+'31120'!E18</f>
        <v>263880509.54999995</v>
      </c>
      <c r="P21" s="173">
        <f>+'31120'!F18</f>
        <v>294628687.27999997</v>
      </c>
      <c r="Q21" s="160">
        <f>+'31120'!G18</f>
        <v>170642608.03999999</v>
      </c>
      <c r="S21" s="38">
        <v>3320</v>
      </c>
      <c r="T21" s="39" t="s">
        <v>142</v>
      </c>
      <c r="U21" s="198" t="s">
        <v>156</v>
      </c>
      <c r="V21" s="175"/>
      <c r="W21" s="198"/>
      <c r="X21" s="198">
        <f>+I48</f>
        <v>15369467.220000001</v>
      </c>
      <c r="Y21" s="200">
        <f>SUM(U21:X21)</f>
        <v>15369467.220000001</v>
      </c>
      <c r="AA21" s="38">
        <v>1250</v>
      </c>
      <c r="AB21" s="39" t="s">
        <v>103</v>
      </c>
      <c r="AC21" s="194">
        <f t="shared" si="9"/>
        <v>0</v>
      </c>
      <c r="AD21" s="195">
        <f t="shared" si="10"/>
        <v>12535536.900000006</v>
      </c>
      <c r="AE21" s="194">
        <f t="shared" si="11"/>
        <v>0</v>
      </c>
      <c r="AF21" s="195">
        <f t="shared" si="12"/>
        <v>13788797.960000008</v>
      </c>
      <c r="AG21" s="208"/>
      <c r="AH21" s="38">
        <v>5110</v>
      </c>
      <c r="AI21" s="26"/>
      <c r="AJ21" s="27"/>
      <c r="AK21" s="57" t="s">
        <v>53</v>
      </c>
      <c r="AL21" s="198">
        <f>+O31</f>
        <v>1452131279.51</v>
      </c>
      <c r="AM21" s="200">
        <f>+P31</f>
        <v>1318381743.8399997</v>
      </c>
    </row>
    <row r="22" spans="1:39" ht="22.5" x14ac:dyDescent="0.25">
      <c r="A22" s="38">
        <v>1230</v>
      </c>
      <c r="B22" s="38">
        <v>2220</v>
      </c>
      <c r="C22" s="45" t="s">
        <v>101</v>
      </c>
      <c r="D22" s="182">
        <f>+'31120'!E87</f>
        <v>22261241952.68</v>
      </c>
      <c r="E22" s="182">
        <f>+'31120'!F87</f>
        <v>20156967089.379997</v>
      </c>
      <c r="F22" s="182">
        <f>+'31120'!G87</f>
        <v>18533927794.130005</v>
      </c>
      <c r="G22" s="47" t="s">
        <v>123</v>
      </c>
      <c r="H22" s="182">
        <f>+'31120'!E115</f>
        <v>0</v>
      </c>
      <c r="I22" s="160">
        <f>+'31120'!F115</f>
        <v>0</v>
      </c>
      <c r="J22" s="160">
        <f>+'31120'!G115</f>
        <v>0</v>
      </c>
      <c r="K22" s="135"/>
      <c r="L22" s="38">
        <v>4330</v>
      </c>
      <c r="M22" s="49"/>
      <c r="N22" s="50" t="s">
        <v>46</v>
      </c>
      <c r="O22" s="183">
        <f>+'31120'!E19</f>
        <v>1599602.18</v>
      </c>
      <c r="P22" s="173">
        <f>+'31120'!F19</f>
        <v>0</v>
      </c>
      <c r="Q22" s="160">
        <f>+'31120'!G19</f>
        <v>0</v>
      </c>
      <c r="T22" s="39"/>
      <c r="U22" s="198"/>
      <c r="V22" s="175"/>
      <c r="W22" s="198"/>
      <c r="X22" s="198"/>
      <c r="Y22" s="200"/>
      <c r="AA22" s="38">
        <v>1260</v>
      </c>
      <c r="AB22" s="39" t="s">
        <v>104</v>
      </c>
      <c r="AC22" s="194">
        <f t="shared" si="9"/>
        <v>764240581.88999939</v>
      </c>
      <c r="AD22" s="195">
        <f t="shared" si="10"/>
        <v>0</v>
      </c>
      <c r="AE22" s="194">
        <f t="shared" si="11"/>
        <v>748866208.28000069</v>
      </c>
      <c r="AF22" s="195">
        <f t="shared" si="12"/>
        <v>0</v>
      </c>
      <c r="AG22" s="208"/>
      <c r="AH22" s="38">
        <v>5120</v>
      </c>
      <c r="AI22" s="26"/>
      <c r="AJ22" s="27"/>
      <c r="AK22" s="57" t="s">
        <v>54</v>
      </c>
      <c r="AL22" s="198">
        <f>+O32</f>
        <v>343314005.71999985</v>
      </c>
      <c r="AM22" s="200">
        <f>+P32</f>
        <v>342298977.12000006</v>
      </c>
    </row>
    <row r="23" spans="1:39" x14ac:dyDescent="0.25">
      <c r="A23" s="38">
        <v>1240</v>
      </c>
      <c r="B23" s="38">
        <v>2230</v>
      </c>
      <c r="C23" s="45" t="s">
        <v>102</v>
      </c>
      <c r="D23" s="182">
        <f>+'31120'!E88</f>
        <v>1384328289.03</v>
      </c>
      <c r="E23" s="182">
        <f>+'31120'!F88</f>
        <v>1225829709.0900002</v>
      </c>
      <c r="F23" s="182">
        <f>+'31120'!G88</f>
        <v>1098840913.77</v>
      </c>
      <c r="G23" s="47" t="s">
        <v>124</v>
      </c>
      <c r="H23" s="182">
        <f>+'31120'!E116</f>
        <v>0</v>
      </c>
      <c r="I23" s="160">
        <f>+'31120'!F116</f>
        <v>0</v>
      </c>
      <c r="J23" s="160">
        <f>+'31120'!G116</f>
        <v>0</v>
      </c>
      <c r="K23" s="135"/>
      <c r="L23" s="38">
        <v>4340</v>
      </c>
      <c r="M23" s="49"/>
      <c r="N23" s="50" t="s">
        <v>47</v>
      </c>
      <c r="O23" s="183">
        <f>+'31120'!E20</f>
        <v>0</v>
      </c>
      <c r="P23" s="173">
        <f>+'31120'!F20</f>
        <v>0</v>
      </c>
      <c r="Q23" s="160">
        <f>+'31120'!G20</f>
        <v>0</v>
      </c>
      <c r="S23" s="24">
        <v>900003</v>
      </c>
      <c r="T23" s="25" t="s">
        <v>212</v>
      </c>
      <c r="U23" s="197">
        <f>+U7</f>
        <v>10811250939.769999</v>
      </c>
      <c r="V23" s="197">
        <f>+V7+V12+V19</f>
        <v>5892695656.8999987</v>
      </c>
      <c r="W23" s="197">
        <f>+W7+W12+W19</f>
        <v>1077681750.0740042</v>
      </c>
      <c r="X23" s="197">
        <f>+X7+X12+X19</f>
        <v>-2258139834.4500003</v>
      </c>
      <c r="Y23" s="199">
        <f>+Y7+Y12+Y19</f>
        <v>15523488512.294003</v>
      </c>
      <c r="AA23" s="38">
        <v>1270</v>
      </c>
      <c r="AB23" s="39" t="s">
        <v>105</v>
      </c>
      <c r="AC23" s="194">
        <f t="shared" si="9"/>
        <v>90306163.479999959</v>
      </c>
      <c r="AD23" s="195">
        <f t="shared" si="10"/>
        <v>0</v>
      </c>
      <c r="AE23" s="194">
        <f t="shared" si="11"/>
        <v>0</v>
      </c>
      <c r="AF23" s="195">
        <f t="shared" si="12"/>
        <v>87840060.169999957</v>
      </c>
      <c r="AG23" s="208"/>
      <c r="AH23" s="38">
        <v>5130</v>
      </c>
      <c r="AI23" s="26"/>
      <c r="AJ23" s="27"/>
      <c r="AK23" s="57" t="s">
        <v>55</v>
      </c>
      <c r="AL23" s="198">
        <f t="shared" ref="AL23" si="16">+O33</f>
        <v>1557669638.3679998</v>
      </c>
      <c r="AM23" s="200">
        <f t="shared" ref="AM23" si="17">+P33</f>
        <v>1213846136.256</v>
      </c>
    </row>
    <row r="24" spans="1:39" x14ac:dyDescent="0.25">
      <c r="A24" s="38">
        <v>1250</v>
      </c>
      <c r="B24" s="38">
        <v>2240</v>
      </c>
      <c r="C24" s="45" t="s">
        <v>103</v>
      </c>
      <c r="D24" s="182">
        <f>+'31120'!E89</f>
        <v>152500418.65000001</v>
      </c>
      <c r="E24" s="182">
        <f>+'31120'!F89</f>
        <v>139964881.75</v>
      </c>
      <c r="F24" s="182">
        <f>+'31120'!G89</f>
        <v>126176083.78999999</v>
      </c>
      <c r="G24" s="47" t="s">
        <v>125</v>
      </c>
      <c r="H24" s="182">
        <f>+'31120'!E117</f>
        <v>21328698.039999999</v>
      </c>
      <c r="I24" s="160">
        <f>+'31120'!F117</f>
        <v>28665173.699999999</v>
      </c>
      <c r="J24" s="160">
        <f>+'31120'!G117</f>
        <v>194612438.31</v>
      </c>
      <c r="K24" s="135"/>
      <c r="L24" s="38">
        <v>4390</v>
      </c>
      <c r="M24" s="49"/>
      <c r="N24" s="50" t="s">
        <v>48</v>
      </c>
      <c r="O24" s="183">
        <f>+'31120'!E21</f>
        <v>0</v>
      </c>
      <c r="P24" s="173">
        <f>+'31120'!F21</f>
        <v>0</v>
      </c>
      <c r="Q24" s="160">
        <f>+'31120'!G21</f>
        <v>0</v>
      </c>
      <c r="S24" s="24"/>
      <c r="T24" s="25"/>
      <c r="U24" s="197"/>
      <c r="V24" s="197"/>
      <c r="W24" s="197"/>
      <c r="X24" s="197"/>
      <c r="Y24" s="199"/>
      <c r="AA24" s="38">
        <v>1280</v>
      </c>
      <c r="AB24" s="39" t="s">
        <v>106</v>
      </c>
      <c r="AC24" s="194">
        <f t="shared" si="9"/>
        <v>2939803.370000001</v>
      </c>
      <c r="AD24" s="195">
        <f t="shared" si="10"/>
        <v>0</v>
      </c>
      <c r="AE24" s="194">
        <f t="shared" si="11"/>
        <v>0</v>
      </c>
      <c r="AF24" s="195">
        <f t="shared" si="12"/>
        <v>109169350.95999999</v>
      </c>
      <c r="AG24" s="208"/>
      <c r="AH24" s="38">
        <v>5210</v>
      </c>
      <c r="AI24" s="26"/>
      <c r="AJ24" s="27"/>
      <c r="AK24" s="57" t="s">
        <v>57</v>
      </c>
      <c r="AL24" s="198">
        <f>+O35</f>
        <v>0</v>
      </c>
      <c r="AM24" s="200">
        <f t="shared" ref="AM24:AM32" si="18">+P35</f>
        <v>17193.96</v>
      </c>
    </row>
    <row r="25" spans="1:39" ht="22.5" x14ac:dyDescent="0.25">
      <c r="A25" s="38">
        <v>1260</v>
      </c>
      <c r="B25" s="38">
        <v>2250</v>
      </c>
      <c r="C25" s="45" t="s">
        <v>104</v>
      </c>
      <c r="D25" s="182">
        <f>+'31120'!E90</f>
        <v>-11427633159.629997</v>
      </c>
      <c r="E25" s="182">
        <f>+'31120'!F90</f>
        <v>-10663392577.739998</v>
      </c>
      <c r="F25" s="182">
        <f>+'31120'!G90</f>
        <v>-9914526369.4599972</v>
      </c>
      <c r="G25" s="50" t="s">
        <v>126</v>
      </c>
      <c r="H25" s="182">
        <f>+'31120'!E118</f>
        <v>140312111.86000001</v>
      </c>
      <c r="I25" s="160">
        <f>+'31120'!F118</f>
        <v>87836187.049999997</v>
      </c>
      <c r="J25" s="160">
        <f>+'31120'!G118</f>
        <v>53482517.259999998</v>
      </c>
      <c r="K25" s="135"/>
      <c r="L25" s="38"/>
      <c r="M25" s="49"/>
      <c r="N25" s="50" t="s">
        <v>49</v>
      </c>
      <c r="O25" s="183">
        <f>+'31120'!E22</f>
        <v>155528984.56000003</v>
      </c>
      <c r="P25" s="173">
        <f>+'31120'!F22</f>
        <v>201958808.61999997</v>
      </c>
      <c r="Q25" s="160">
        <f>+'31120'!G22</f>
        <v>52404259.710000001</v>
      </c>
      <c r="S25" s="24">
        <v>900004</v>
      </c>
      <c r="T25" s="25" t="s">
        <v>213</v>
      </c>
      <c r="U25" s="197">
        <f>SUM(U26:U28)</f>
        <v>331386521.07000113</v>
      </c>
      <c r="V25" s="198"/>
      <c r="W25" s="198"/>
      <c r="X25" s="197"/>
      <c r="Y25" s="199">
        <f>SUM(U25:X25)</f>
        <v>331386521.07000113</v>
      </c>
      <c r="AA25" s="38">
        <v>1290</v>
      </c>
      <c r="AB25" s="39" t="s">
        <v>107</v>
      </c>
      <c r="AC25" s="194">
        <f t="shared" si="9"/>
        <v>251499.6</v>
      </c>
      <c r="AD25" s="195">
        <f t="shared" si="10"/>
        <v>0</v>
      </c>
      <c r="AE25" s="194">
        <f t="shared" si="11"/>
        <v>38105.999999999971</v>
      </c>
      <c r="AF25" s="195">
        <f t="shared" si="12"/>
        <v>0</v>
      </c>
      <c r="AG25" s="208"/>
      <c r="AH25" s="38">
        <v>5220</v>
      </c>
      <c r="AI25" s="26"/>
      <c r="AJ25" s="27"/>
      <c r="AK25" s="57" t="s">
        <v>162</v>
      </c>
      <c r="AL25" s="198">
        <f t="shared" ref="AL25:AL32" si="19">+O36</f>
        <v>10415543.42</v>
      </c>
      <c r="AM25" s="200">
        <f t="shared" si="18"/>
        <v>11945351.399999999</v>
      </c>
    </row>
    <row r="26" spans="1:39" x14ac:dyDescent="0.25">
      <c r="A26" s="38">
        <v>1270</v>
      </c>
      <c r="B26" s="38">
        <v>2260</v>
      </c>
      <c r="C26" s="45" t="s">
        <v>105</v>
      </c>
      <c r="D26" s="182">
        <f>+'31120'!E91</f>
        <v>96326173.120000005</v>
      </c>
      <c r="E26" s="182">
        <f>+'31120'!F91</f>
        <v>186632336.59999996</v>
      </c>
      <c r="F26" s="182">
        <f>+'31120'!G91</f>
        <v>98792276.430000007</v>
      </c>
      <c r="G26" s="47" t="s">
        <v>127</v>
      </c>
      <c r="H26" s="182">
        <f>+'31120'!E119</f>
        <v>643232955.53999996</v>
      </c>
      <c r="I26" s="160">
        <f>+'31120'!F119</f>
        <v>617262586.03000009</v>
      </c>
      <c r="J26" s="160">
        <f>+'31120'!G119</f>
        <v>623223888.72000003</v>
      </c>
      <c r="K26" s="135"/>
      <c r="L26" s="38"/>
      <c r="M26" s="49"/>
      <c r="N26" s="50"/>
      <c r="O26" s="182"/>
      <c r="P26" s="160"/>
      <c r="Q26" s="160"/>
      <c r="S26" s="38">
        <v>3110</v>
      </c>
      <c r="T26" s="39" t="s">
        <v>68</v>
      </c>
      <c r="U26" s="198">
        <f>+H35-I35</f>
        <v>388599805.43000031</v>
      </c>
      <c r="V26" s="198"/>
      <c r="W26" s="198"/>
      <c r="X26" s="198"/>
      <c r="Y26" s="200">
        <f>SUM(U26:X26)</f>
        <v>388599805.43000031</v>
      </c>
      <c r="AA26" s="38"/>
      <c r="AB26" s="61"/>
      <c r="AC26" s="204"/>
      <c r="AD26" s="196"/>
      <c r="AE26" s="204"/>
      <c r="AF26" s="196"/>
      <c r="AG26" s="208"/>
      <c r="AH26" s="38">
        <v>5230</v>
      </c>
      <c r="AI26" s="26"/>
      <c r="AJ26" s="27"/>
      <c r="AK26" s="57" t="s">
        <v>163</v>
      </c>
      <c r="AL26" s="198">
        <f t="shared" si="19"/>
        <v>82948454.790000007</v>
      </c>
      <c r="AM26" s="200">
        <f t="shared" si="18"/>
        <v>87500587.25</v>
      </c>
    </row>
    <row r="27" spans="1:39" ht="22.5" x14ac:dyDescent="0.25">
      <c r="A27" s="38">
        <v>1280</v>
      </c>
      <c r="B27" s="38"/>
      <c r="C27" s="45" t="s">
        <v>106</v>
      </c>
      <c r="D27" s="182">
        <f>+'31120'!E92</f>
        <v>-17488662.260000002</v>
      </c>
      <c r="E27" s="182">
        <f>+'31120'!F92</f>
        <v>-14548858.890000001</v>
      </c>
      <c r="F27" s="182">
        <f>+'31120'!G92</f>
        <v>-123718209.84999999</v>
      </c>
      <c r="G27" s="47"/>
      <c r="H27" s="182"/>
      <c r="I27" s="160"/>
      <c r="J27" s="195"/>
      <c r="K27" s="134"/>
      <c r="L27" s="6">
        <v>4000</v>
      </c>
      <c r="M27" s="58" t="s">
        <v>50</v>
      </c>
      <c r="N27" s="59"/>
      <c r="O27" s="184">
        <f>+O8+O17+O20</f>
        <v>5203387812.5</v>
      </c>
      <c r="P27" s="162">
        <f>+P8+P17+P20</f>
        <v>5020601959.2200003</v>
      </c>
      <c r="Q27" s="162">
        <f>+Q8+Q17+Q20</f>
        <v>4055790549.3699994</v>
      </c>
      <c r="S27" s="38">
        <v>3120</v>
      </c>
      <c r="T27" s="39" t="s">
        <v>132</v>
      </c>
      <c r="U27" s="198">
        <f t="shared" ref="U27:U28" si="20">+H36-I36</f>
        <v>140104169.82000065</v>
      </c>
      <c r="V27" s="198"/>
      <c r="W27" s="198"/>
      <c r="X27" s="198"/>
      <c r="Y27" s="200">
        <f>SUM(U27:X27)</f>
        <v>140104169.82000065</v>
      </c>
      <c r="AA27" s="6">
        <v>2000</v>
      </c>
      <c r="AB27" s="25" t="s">
        <v>110</v>
      </c>
      <c r="AC27" s="204">
        <f>IF(H30&gt;I30,H30-I30,0)</f>
        <v>263403371.50999999</v>
      </c>
      <c r="AD27" s="196">
        <f>IF(I30&gt;H30,I30-H30,0)</f>
        <v>0</v>
      </c>
      <c r="AE27" s="204">
        <f>IF(I30&gt;J30,I30-J30,0)</f>
        <v>0</v>
      </c>
      <c r="AF27" s="196">
        <f>IF(J30&gt;I30,J30-I30,0)</f>
        <v>45008310.713999987</v>
      </c>
      <c r="AG27" s="208"/>
      <c r="AH27" s="38">
        <v>5240</v>
      </c>
      <c r="AI27" s="26"/>
      <c r="AJ27" s="27"/>
      <c r="AK27" s="57" t="s">
        <v>60</v>
      </c>
      <c r="AL27" s="198">
        <f t="shared" si="19"/>
        <v>84935372.210000023</v>
      </c>
      <c r="AM27" s="200">
        <f t="shared" si="18"/>
        <v>75406903.489999995</v>
      </c>
    </row>
    <row r="28" spans="1:39" x14ac:dyDescent="0.25">
      <c r="A28" s="38">
        <v>1290</v>
      </c>
      <c r="B28" s="38"/>
      <c r="C28" s="45" t="s">
        <v>107</v>
      </c>
      <c r="D28" s="182">
        <f>+'31120'!E93</f>
        <v>0</v>
      </c>
      <c r="E28" s="182">
        <f>+'31120'!F93</f>
        <v>251499.6</v>
      </c>
      <c r="F28" s="182">
        <f>+'31120'!G93</f>
        <v>289605.59999999998</v>
      </c>
      <c r="G28" s="54" t="s">
        <v>128</v>
      </c>
      <c r="H28" s="185">
        <f>SUM(H20:H26)</f>
        <v>805858715.43999994</v>
      </c>
      <c r="I28" s="164">
        <f>SUM(I20:I26)</f>
        <v>734748896.78000009</v>
      </c>
      <c r="J28" s="164">
        <f>SUM(J20:J26)</f>
        <v>871318844.28999996</v>
      </c>
      <c r="K28" s="136"/>
      <c r="M28" s="49"/>
      <c r="N28" s="21"/>
      <c r="O28" s="182"/>
      <c r="P28" s="160"/>
      <c r="Q28" s="160"/>
      <c r="S28" s="38">
        <v>3130</v>
      </c>
      <c r="T28" s="39" t="s">
        <v>133</v>
      </c>
      <c r="U28" s="198">
        <f t="shared" si="20"/>
        <v>-197317454.17999983</v>
      </c>
      <c r="V28" s="198"/>
      <c r="W28" s="198"/>
      <c r="X28" s="198"/>
      <c r="Y28" s="200">
        <f>SUM(U28:X28)</f>
        <v>-197317454.17999983</v>
      </c>
      <c r="AA28" s="6">
        <v>2100</v>
      </c>
      <c r="AB28" s="40" t="s">
        <v>111</v>
      </c>
      <c r="AC28" s="205">
        <f>IF(H18&gt;I18,H18-I18,0)</f>
        <v>192293552.85000014</v>
      </c>
      <c r="AD28" s="206">
        <f>IF(I18&gt;H18,I18-H18,0)</f>
        <v>0</v>
      </c>
      <c r="AE28" s="205">
        <f>IF(I18&gt;J18,I18-J18,0)</f>
        <v>91561636.795999944</v>
      </c>
      <c r="AF28" s="206">
        <f>IF(J18&gt;I18,J18-I18,0)</f>
        <v>0</v>
      </c>
      <c r="AG28" s="208"/>
      <c r="AH28" s="38">
        <v>5250</v>
      </c>
      <c r="AI28" s="26"/>
      <c r="AJ28" s="27"/>
      <c r="AK28" s="57" t="s">
        <v>61</v>
      </c>
      <c r="AL28" s="198">
        <f t="shared" si="19"/>
        <v>20060947</v>
      </c>
      <c r="AM28" s="200">
        <f t="shared" si="18"/>
        <v>18898011.82</v>
      </c>
    </row>
    <row r="29" spans="1:39" x14ac:dyDescent="0.25">
      <c r="B29" s="38"/>
      <c r="C29" s="45"/>
      <c r="D29" s="182"/>
      <c r="E29" s="182"/>
      <c r="F29" s="189"/>
      <c r="G29" s="47"/>
      <c r="H29" s="181"/>
      <c r="I29" s="158"/>
      <c r="J29" s="196"/>
      <c r="K29" s="137"/>
      <c r="M29" s="20" t="s">
        <v>51</v>
      </c>
      <c r="N29" s="21"/>
      <c r="O29" s="182"/>
      <c r="P29" s="160"/>
      <c r="Q29" s="160"/>
      <c r="S29" s="38"/>
      <c r="T29" s="39"/>
      <c r="U29" s="198"/>
      <c r="V29" s="198"/>
      <c r="W29" s="198"/>
      <c r="X29" s="198"/>
      <c r="Y29" s="200"/>
      <c r="AA29" s="38">
        <v>2110</v>
      </c>
      <c r="AB29" s="39" t="s">
        <v>112</v>
      </c>
      <c r="AC29" s="194">
        <f t="shared" ref="AC29:AC36" si="21">IF(H9&gt;I9,H9-I9,0)</f>
        <v>193044860.14999998</v>
      </c>
      <c r="AD29" s="195">
        <f t="shared" ref="AD29:AD36" si="22">IF(I9&gt;H9,I9-H9,0)</f>
        <v>0</v>
      </c>
      <c r="AE29" s="194">
        <f t="shared" ref="AE29:AE36" si="23">IF(I9&gt;J9,I9-J9,0)</f>
        <v>99170532.686000019</v>
      </c>
      <c r="AF29" s="195">
        <f t="shared" ref="AF29:AF36" si="24">IF(J9&gt;I9,J9-I9,0)</f>
        <v>0</v>
      </c>
      <c r="AG29" s="208"/>
      <c r="AH29" s="38">
        <v>5260</v>
      </c>
      <c r="AI29" s="26"/>
      <c r="AJ29" s="27"/>
      <c r="AK29" s="57" t="s">
        <v>62</v>
      </c>
      <c r="AL29" s="198">
        <f t="shared" si="19"/>
        <v>0</v>
      </c>
      <c r="AM29" s="200">
        <f t="shared" si="18"/>
        <v>0</v>
      </c>
    </row>
    <row r="30" spans="1:39" x14ac:dyDescent="0.25">
      <c r="A30" s="6">
        <v>1200</v>
      </c>
      <c r="B30" s="6">
        <v>2000</v>
      </c>
      <c r="C30" s="52" t="s">
        <v>108</v>
      </c>
      <c r="D30" s="185">
        <f>SUM(D20:D28)</f>
        <v>13839993107.300003</v>
      </c>
      <c r="E30" s="185">
        <f>SUM(E20:E28)</f>
        <v>12271403753.860001</v>
      </c>
      <c r="F30" s="185">
        <f>SUM(F20:F28)</f>
        <v>11234893803.980009</v>
      </c>
      <c r="G30" s="62" t="s">
        <v>129</v>
      </c>
      <c r="H30" s="184">
        <f>+H28+H18</f>
        <v>1410886768.898</v>
      </c>
      <c r="I30" s="162">
        <f>+I28+I18</f>
        <v>1147483397.388</v>
      </c>
      <c r="J30" s="162">
        <f>+J28+J18</f>
        <v>1192491708.102</v>
      </c>
      <c r="K30" s="138"/>
      <c r="L30" s="6">
        <v>5100</v>
      </c>
      <c r="M30" s="36" t="s">
        <v>52</v>
      </c>
      <c r="N30" s="21"/>
      <c r="O30" s="181">
        <f>SUM(O31:O33)</f>
        <v>3353114923.5979996</v>
      </c>
      <c r="P30" s="158">
        <f t="shared" ref="P30:Q30" si="25">SUM(P31:P33)</f>
        <v>2874526857.2159996</v>
      </c>
      <c r="Q30" s="158">
        <f t="shared" si="25"/>
        <v>2544222950.9599996</v>
      </c>
      <c r="S30" s="24">
        <v>900005</v>
      </c>
      <c r="T30" s="25" t="s">
        <v>214</v>
      </c>
      <c r="U30" s="198" t="s">
        <v>156</v>
      </c>
      <c r="V30" s="197">
        <f>SUM(V31:V35)</f>
        <v>866887925.68400097</v>
      </c>
      <c r="W30" s="197">
        <f>SUM(W31:W35)</f>
        <v>-100422362.33201262</v>
      </c>
      <c r="X30" s="197"/>
      <c r="Y30" s="199">
        <f t="shared" ref="Y30:Y35" si="26">SUM(U30:X30)</f>
        <v>766465563.35198832</v>
      </c>
      <c r="AA30" s="38">
        <v>2120</v>
      </c>
      <c r="AB30" s="39" t="s">
        <v>113</v>
      </c>
      <c r="AC30" s="194">
        <f t="shared" si="21"/>
        <v>0</v>
      </c>
      <c r="AD30" s="195">
        <f t="shared" si="22"/>
        <v>857.23999999999796</v>
      </c>
      <c r="AE30" s="194">
        <f t="shared" si="23"/>
        <v>0</v>
      </c>
      <c r="AF30" s="195">
        <f t="shared" si="24"/>
        <v>94122.93</v>
      </c>
      <c r="AG30" s="208"/>
      <c r="AH30" s="38">
        <v>5270</v>
      </c>
      <c r="AI30" s="26"/>
      <c r="AJ30" s="27"/>
      <c r="AK30" s="57" t="s">
        <v>63</v>
      </c>
      <c r="AL30" s="198">
        <f t="shared" si="19"/>
        <v>0</v>
      </c>
      <c r="AM30" s="200">
        <f t="shared" si="18"/>
        <v>0</v>
      </c>
    </row>
    <row r="31" spans="1:39" x14ac:dyDescent="0.25">
      <c r="B31" s="38"/>
      <c r="C31" s="15"/>
      <c r="D31" s="181"/>
      <c r="E31" s="181"/>
      <c r="F31" s="181"/>
      <c r="G31" s="17"/>
      <c r="H31" s="181"/>
      <c r="I31" s="158"/>
      <c r="J31" s="196"/>
      <c r="K31" s="137"/>
      <c r="L31" s="38">
        <v>5110</v>
      </c>
      <c r="M31" s="49"/>
      <c r="N31" s="50" t="s">
        <v>53</v>
      </c>
      <c r="O31" s="182">
        <f>+'31120'!E28</f>
        <v>1452131279.51</v>
      </c>
      <c r="P31" s="160">
        <f>+'31120'!F28</f>
        <v>1318381743.8399997</v>
      </c>
      <c r="Q31" s="160">
        <f>+'31120'!G28</f>
        <v>1204718812.3299997</v>
      </c>
      <c r="S31" s="38">
        <v>3210</v>
      </c>
      <c r="T31" s="39" t="s">
        <v>86</v>
      </c>
      <c r="U31" s="198" t="s">
        <v>156</v>
      </c>
      <c r="V31" s="198"/>
      <c r="W31" s="198">
        <f>+H40</f>
        <v>770298777.13199151</v>
      </c>
      <c r="X31" s="198"/>
      <c r="Y31" s="200">
        <f t="shared" si="26"/>
        <v>770298777.13199151</v>
      </c>
      <c r="AA31" s="38">
        <v>2130</v>
      </c>
      <c r="AB31" s="39" t="s">
        <v>114</v>
      </c>
      <c r="AC31" s="194">
        <f t="shared" si="21"/>
        <v>0</v>
      </c>
      <c r="AD31" s="195">
        <f t="shared" si="22"/>
        <v>0</v>
      </c>
      <c r="AE31" s="194">
        <f t="shared" si="23"/>
        <v>0</v>
      </c>
      <c r="AF31" s="195">
        <f t="shared" si="24"/>
        <v>0</v>
      </c>
      <c r="AG31" s="208"/>
      <c r="AH31" s="38">
        <v>5280</v>
      </c>
      <c r="AI31" s="26"/>
      <c r="AJ31" s="27"/>
      <c r="AK31" s="57" t="s">
        <v>64</v>
      </c>
      <c r="AL31" s="198">
        <f t="shared" si="19"/>
        <v>0</v>
      </c>
      <c r="AM31" s="200">
        <f t="shared" si="18"/>
        <v>0</v>
      </c>
    </row>
    <row r="32" spans="1:39" x14ac:dyDescent="0.25">
      <c r="A32" s="6">
        <v>1000</v>
      </c>
      <c r="C32" s="15" t="s">
        <v>109</v>
      </c>
      <c r="D32" s="181">
        <f>+D30+D17</f>
        <v>18032227365.614002</v>
      </c>
      <c r="E32" s="181">
        <f>+E30+E17</f>
        <v>16670971909.681999</v>
      </c>
      <c r="F32" s="181">
        <f>+F30+F17</f>
        <v>15021023490.32201</v>
      </c>
      <c r="G32" s="17" t="s">
        <v>130</v>
      </c>
      <c r="H32" s="181"/>
      <c r="I32" s="158"/>
      <c r="J32" s="158"/>
      <c r="K32" s="139"/>
      <c r="L32" s="38">
        <v>5120</v>
      </c>
      <c r="M32" s="49"/>
      <c r="N32" s="50" t="s">
        <v>54</v>
      </c>
      <c r="O32" s="182">
        <f>+'31120'!E29</f>
        <v>343314005.71999985</v>
      </c>
      <c r="P32" s="160">
        <f>+'31120'!F29</f>
        <v>342298977.12000006</v>
      </c>
      <c r="Q32" s="160">
        <f>+'31120'!G29</f>
        <v>321179647.83999985</v>
      </c>
      <c r="S32" s="38">
        <v>3220</v>
      </c>
      <c r="T32" s="39" t="s">
        <v>136</v>
      </c>
      <c r="U32" s="198" t="s">
        <v>156</v>
      </c>
      <c r="V32" s="198">
        <f>+H41-I41</f>
        <v>866887925.68400097</v>
      </c>
      <c r="W32" s="175">
        <f>-W13</f>
        <v>-1077681750.0740042</v>
      </c>
      <c r="X32" s="198"/>
      <c r="Y32" s="200">
        <f t="shared" si="26"/>
        <v>-210793824.3900032</v>
      </c>
      <c r="AA32" s="38">
        <v>2140</v>
      </c>
      <c r="AB32" s="39" t="s">
        <v>115</v>
      </c>
      <c r="AC32" s="194">
        <f t="shared" si="21"/>
        <v>0</v>
      </c>
      <c r="AD32" s="195">
        <f t="shared" si="22"/>
        <v>0</v>
      </c>
      <c r="AE32" s="194">
        <f t="shared" si="23"/>
        <v>0</v>
      </c>
      <c r="AF32" s="195">
        <f t="shared" si="24"/>
        <v>0</v>
      </c>
      <c r="AG32" s="208"/>
      <c r="AH32" s="38">
        <v>5290</v>
      </c>
      <c r="AI32" s="26"/>
      <c r="AJ32" s="27"/>
      <c r="AK32" s="57" t="s">
        <v>65</v>
      </c>
      <c r="AL32" s="198">
        <f t="shared" si="19"/>
        <v>0</v>
      </c>
      <c r="AM32" s="200">
        <f t="shared" si="18"/>
        <v>0</v>
      </c>
    </row>
    <row r="33" spans="2:39" x14ac:dyDescent="0.25">
      <c r="B33" s="6"/>
      <c r="C33" s="20"/>
      <c r="D33" s="64"/>
      <c r="E33" s="190"/>
      <c r="F33" s="189"/>
      <c r="G33" s="17"/>
      <c r="H33" s="181"/>
      <c r="I33" s="158"/>
      <c r="J33" s="158"/>
      <c r="K33" s="139"/>
      <c r="L33" s="38">
        <v>5130</v>
      </c>
      <c r="M33" s="49"/>
      <c r="N33" s="50" t="s">
        <v>55</v>
      </c>
      <c r="O33" s="182">
        <f>+'31120'!E30</f>
        <v>1557669638.3679998</v>
      </c>
      <c r="P33" s="160">
        <f>+'31120'!F30</f>
        <v>1213846136.256</v>
      </c>
      <c r="Q33" s="160">
        <f>+'31120'!G30</f>
        <v>1018324490.79</v>
      </c>
      <c r="S33" s="38">
        <v>3230</v>
      </c>
      <c r="T33" s="39" t="s">
        <v>157</v>
      </c>
      <c r="U33" s="198" t="s">
        <v>156</v>
      </c>
      <c r="V33" s="198"/>
      <c r="W33" s="198">
        <f>+H42-I42</f>
        <v>0</v>
      </c>
      <c r="X33" s="198"/>
      <c r="Y33" s="200">
        <f t="shared" si="26"/>
        <v>0</v>
      </c>
      <c r="AA33" s="38">
        <v>2150</v>
      </c>
      <c r="AB33" s="39" t="s">
        <v>116</v>
      </c>
      <c r="AC33" s="194">
        <f t="shared" si="21"/>
        <v>0</v>
      </c>
      <c r="AD33" s="195">
        <f t="shared" si="22"/>
        <v>654281.14999999991</v>
      </c>
      <c r="AE33" s="194">
        <f t="shared" si="23"/>
        <v>515649.02</v>
      </c>
      <c r="AF33" s="195">
        <f t="shared" si="24"/>
        <v>0</v>
      </c>
      <c r="AG33" s="208"/>
      <c r="AH33" s="38">
        <v>5310</v>
      </c>
      <c r="AI33" s="26"/>
      <c r="AJ33" s="27"/>
      <c r="AK33" s="57" t="s">
        <v>164</v>
      </c>
      <c r="AL33" s="198">
        <f>+O45</f>
        <v>0</v>
      </c>
      <c r="AM33" s="200">
        <f t="shared" ref="AM33:AM36" si="27">+P45</f>
        <v>0</v>
      </c>
    </row>
    <row r="34" spans="2:39" x14ac:dyDescent="0.25">
      <c r="B34" s="6">
        <v>3100</v>
      </c>
      <c r="C34" s="49"/>
      <c r="D34" s="65"/>
      <c r="E34" s="182"/>
      <c r="F34" s="191"/>
      <c r="G34" s="62" t="s">
        <v>131</v>
      </c>
      <c r="H34" s="184">
        <f>SUM(H35:H37)</f>
        <v>11142637460.84</v>
      </c>
      <c r="I34" s="162">
        <f>SUM(I35:I37)</f>
        <v>10811250939.769999</v>
      </c>
      <c r="J34" s="162">
        <f>SUM(J35:J37)</f>
        <v>10308260956.159998</v>
      </c>
      <c r="K34" s="140"/>
      <c r="L34" s="6">
        <v>5200</v>
      </c>
      <c r="M34" s="36" t="s">
        <v>56</v>
      </c>
      <c r="N34" s="21"/>
      <c r="O34" s="181">
        <f>SUM(O35:O43)</f>
        <v>198360317.42000002</v>
      </c>
      <c r="P34" s="158">
        <f>SUM(P35:P43)</f>
        <v>193768047.91999999</v>
      </c>
      <c r="Q34" s="158">
        <f>SUM(Q35:Q43)</f>
        <v>149867053.26000002</v>
      </c>
      <c r="S34" s="38">
        <v>3240</v>
      </c>
      <c r="T34" s="39" t="s">
        <v>138</v>
      </c>
      <c r="U34" s="198" t="s">
        <v>156</v>
      </c>
      <c r="V34" s="198"/>
      <c r="W34" s="198">
        <f t="shared" ref="W34:W35" si="28">+H43-I43</f>
        <v>206712725.21000004</v>
      </c>
      <c r="X34" s="198"/>
      <c r="Y34" s="200">
        <f t="shared" si="26"/>
        <v>206712725.21000004</v>
      </c>
      <c r="AA34" s="38">
        <v>2160</v>
      </c>
      <c r="AB34" s="39" t="s">
        <v>117</v>
      </c>
      <c r="AC34" s="194">
        <f t="shared" si="21"/>
        <v>0</v>
      </c>
      <c r="AD34" s="195">
        <f t="shared" si="22"/>
        <v>835397.41000000015</v>
      </c>
      <c r="AE34" s="194">
        <f t="shared" si="23"/>
        <v>0</v>
      </c>
      <c r="AF34" s="195">
        <f t="shared" si="24"/>
        <v>814366.0700000003</v>
      </c>
      <c r="AG34" s="208"/>
      <c r="AH34" s="38">
        <v>5320</v>
      </c>
      <c r="AI34" s="26"/>
      <c r="AJ34" s="27"/>
      <c r="AK34" s="57" t="s">
        <v>68</v>
      </c>
      <c r="AL34" s="198">
        <f t="shared" ref="AL34:AL36" si="29">+O46</f>
        <v>0</v>
      </c>
      <c r="AM34" s="200">
        <f t="shared" si="27"/>
        <v>0</v>
      </c>
    </row>
    <row r="35" spans="2:39" x14ac:dyDescent="0.25">
      <c r="B35" s="38">
        <v>3110</v>
      </c>
      <c r="C35" s="49"/>
      <c r="D35" s="65"/>
      <c r="E35" s="182"/>
      <c r="F35" s="191"/>
      <c r="G35" s="47" t="s">
        <v>68</v>
      </c>
      <c r="H35" s="182">
        <f>+'31120'!E128</f>
        <v>3360607695.5499997</v>
      </c>
      <c r="I35" s="160">
        <f>+'31120'!F128</f>
        <v>2972007890.1199994</v>
      </c>
      <c r="J35" s="160">
        <f>+'31120'!G128</f>
        <v>2676131143.0499997</v>
      </c>
      <c r="K35" s="135"/>
      <c r="L35" s="38">
        <v>5210</v>
      </c>
      <c r="M35" s="49"/>
      <c r="N35" s="50" t="s">
        <v>57</v>
      </c>
      <c r="O35" s="182">
        <f>+'31120'!E32</f>
        <v>0</v>
      </c>
      <c r="P35" s="160">
        <f>+'31120'!F32</f>
        <v>17193.96</v>
      </c>
      <c r="Q35" s="160">
        <f>+'31120'!G32</f>
        <v>9432.76</v>
      </c>
      <c r="S35" s="38">
        <v>3250</v>
      </c>
      <c r="T35" s="39" t="s">
        <v>139</v>
      </c>
      <c r="U35" s="198" t="s">
        <v>156</v>
      </c>
      <c r="V35" s="198"/>
      <c r="W35" s="198">
        <f t="shared" si="28"/>
        <v>247885.39999999851</v>
      </c>
      <c r="X35" s="198"/>
      <c r="Y35" s="200">
        <f t="shared" si="26"/>
        <v>247885.39999999851</v>
      </c>
      <c r="AA35" s="38">
        <v>2170</v>
      </c>
      <c r="AB35" s="39" t="s">
        <v>118</v>
      </c>
      <c r="AC35" s="194">
        <f t="shared" si="21"/>
        <v>833904.91999999806</v>
      </c>
      <c r="AD35" s="195">
        <f t="shared" si="22"/>
        <v>0</v>
      </c>
      <c r="AE35" s="194">
        <f t="shared" si="23"/>
        <v>0</v>
      </c>
      <c r="AF35" s="195">
        <f t="shared" si="24"/>
        <v>7314905.9400000051</v>
      </c>
      <c r="AG35" s="208"/>
      <c r="AH35" s="38">
        <v>5330</v>
      </c>
      <c r="AI35" s="26"/>
      <c r="AJ35" s="27"/>
      <c r="AK35" s="57" t="s">
        <v>69</v>
      </c>
      <c r="AL35" s="198">
        <f t="shared" si="29"/>
        <v>2202801.6</v>
      </c>
      <c r="AM35" s="200">
        <f t="shared" si="27"/>
        <v>2976551.49</v>
      </c>
    </row>
    <row r="36" spans="2:39" x14ac:dyDescent="0.25">
      <c r="B36" s="38">
        <v>3120</v>
      </c>
      <c r="C36" s="49"/>
      <c r="D36" s="65"/>
      <c r="E36" s="182"/>
      <c r="F36" s="191"/>
      <c r="G36" s="47" t="s">
        <v>132</v>
      </c>
      <c r="H36" s="182">
        <f>+'31120'!E129</f>
        <v>4637754875.5100002</v>
      </c>
      <c r="I36" s="160">
        <f>+'31120'!F129</f>
        <v>4497650705.6899996</v>
      </c>
      <c r="J36" s="160">
        <f>+'31120'!G129</f>
        <v>4290623131.1499996</v>
      </c>
      <c r="K36" s="135"/>
      <c r="L36" s="38">
        <v>5220</v>
      </c>
      <c r="M36" s="49"/>
      <c r="N36" s="50" t="s">
        <v>58</v>
      </c>
      <c r="O36" s="182">
        <f>+'31120'!E33</f>
        <v>10415543.42</v>
      </c>
      <c r="P36" s="160">
        <f>+'31120'!F33</f>
        <v>11945351.399999999</v>
      </c>
      <c r="Q36" s="160">
        <f>+'31120'!G33</f>
        <v>9293454.75</v>
      </c>
      <c r="S36" s="38"/>
      <c r="T36" s="39"/>
      <c r="U36" s="198"/>
      <c r="V36" s="198"/>
      <c r="W36" s="198"/>
      <c r="X36" s="198"/>
      <c r="Y36" s="200"/>
      <c r="AA36" s="38">
        <v>2190</v>
      </c>
      <c r="AB36" s="39" t="s">
        <v>119</v>
      </c>
      <c r="AC36" s="194">
        <f t="shared" si="21"/>
        <v>0</v>
      </c>
      <c r="AD36" s="195">
        <f t="shared" si="22"/>
        <v>94676.42</v>
      </c>
      <c r="AE36" s="194">
        <f t="shared" si="23"/>
        <v>98850.03</v>
      </c>
      <c r="AF36" s="195">
        <f t="shared" si="24"/>
        <v>0</v>
      </c>
      <c r="AG36" s="208"/>
      <c r="AH36" s="67">
        <v>4500</v>
      </c>
      <c r="AI36" s="26"/>
      <c r="AJ36" s="27"/>
      <c r="AK36" s="57" t="s">
        <v>165</v>
      </c>
      <c r="AL36" s="198">
        <f t="shared" si="29"/>
        <v>204118.38</v>
      </c>
      <c r="AM36" s="200">
        <f t="shared" si="27"/>
        <v>195209.35</v>
      </c>
    </row>
    <row r="37" spans="2:39" ht="22.5" x14ac:dyDescent="0.25">
      <c r="B37" s="38">
        <v>3130</v>
      </c>
      <c r="C37" s="49"/>
      <c r="D37" s="65"/>
      <c r="E37" s="182"/>
      <c r="F37" s="191"/>
      <c r="G37" s="47" t="s">
        <v>133</v>
      </c>
      <c r="H37" s="182">
        <f>+'31120'!E130</f>
        <v>3144274889.7799997</v>
      </c>
      <c r="I37" s="160">
        <f>+'31120'!F130</f>
        <v>3341592343.9599996</v>
      </c>
      <c r="J37" s="160">
        <f>+'31120'!G130</f>
        <v>3341506681.9599996</v>
      </c>
      <c r="K37" s="135"/>
      <c r="L37" s="38">
        <v>5230</v>
      </c>
      <c r="M37" s="49"/>
      <c r="N37" s="50" t="s">
        <v>59</v>
      </c>
      <c r="O37" s="182">
        <f>+'31120'!E34</f>
        <v>82948454.790000007</v>
      </c>
      <c r="P37" s="160">
        <f>+'31120'!F34</f>
        <v>87500587.25</v>
      </c>
      <c r="Q37" s="160">
        <f>+'31120'!G34</f>
        <v>70625181.560000002</v>
      </c>
      <c r="S37" s="38"/>
      <c r="T37" s="188" t="s">
        <v>215</v>
      </c>
      <c r="U37" s="198" t="s">
        <v>156</v>
      </c>
      <c r="V37" s="198"/>
      <c r="W37" s="198"/>
      <c r="X37" s="197">
        <f>SUM(X38:X39)</f>
        <v>0</v>
      </c>
      <c r="Y37" s="199">
        <f>SUM(U37:X37)</f>
        <v>0</v>
      </c>
      <c r="AA37" s="38"/>
      <c r="AB37" s="39"/>
      <c r="AC37" s="194"/>
      <c r="AD37" s="195"/>
      <c r="AE37" s="194"/>
      <c r="AF37" s="195"/>
      <c r="AG37" s="208"/>
      <c r="AI37" s="40" t="s">
        <v>166</v>
      </c>
      <c r="AJ37" s="27"/>
      <c r="AK37" s="68"/>
      <c r="AL37" s="211">
        <f>+AL9-AL20</f>
        <v>1649505651.5020003</v>
      </c>
      <c r="AM37" s="212">
        <f>+AM9-AM20</f>
        <v>1949135293.2440009</v>
      </c>
    </row>
    <row r="38" spans="2:39" x14ac:dyDescent="0.25">
      <c r="B38" s="38"/>
      <c r="C38" s="49"/>
      <c r="D38" s="65"/>
      <c r="E38" s="182"/>
      <c r="F38" s="192"/>
      <c r="G38" s="47"/>
      <c r="H38" s="182"/>
      <c r="I38" s="160"/>
      <c r="J38" s="195"/>
      <c r="K38" s="134"/>
      <c r="L38" s="38">
        <v>5240</v>
      </c>
      <c r="M38" s="49"/>
      <c r="N38" s="50" t="s">
        <v>60</v>
      </c>
      <c r="O38" s="182">
        <f>+'31120'!E35</f>
        <v>84935372.210000023</v>
      </c>
      <c r="P38" s="160">
        <f>+'31120'!F35</f>
        <v>75406903.489999995</v>
      </c>
      <c r="Q38" s="160">
        <f>+'31120'!G35</f>
        <v>42551071.190000005</v>
      </c>
      <c r="S38" s="38">
        <v>3310</v>
      </c>
      <c r="T38" s="39" t="s">
        <v>141</v>
      </c>
      <c r="U38" s="198" t="s">
        <v>156</v>
      </c>
      <c r="V38" s="198"/>
      <c r="W38" s="175"/>
      <c r="X38" s="198">
        <f>+H47-I47</f>
        <v>0</v>
      </c>
      <c r="Y38" s="200">
        <f>SUM(U38:X38)</f>
        <v>0</v>
      </c>
      <c r="AA38" s="6">
        <v>2200</v>
      </c>
      <c r="AB38" s="40" t="s">
        <v>121</v>
      </c>
      <c r="AC38" s="205">
        <f>IF(H28&gt;I28,H28-I28,0)</f>
        <v>71109818.659999847</v>
      </c>
      <c r="AD38" s="206">
        <f>IF(I28&gt;H28,I28-H28,0)</f>
        <v>0</v>
      </c>
      <c r="AE38" s="205">
        <f>IF(I28&gt;J28,I28-J28,0)</f>
        <v>0</v>
      </c>
      <c r="AF38" s="206">
        <f>IF(J28&gt;I28,J28-I28,0)</f>
        <v>136569947.50999987</v>
      </c>
      <c r="AG38" s="208"/>
      <c r="AI38" s="25"/>
      <c r="AJ38" s="27"/>
      <c r="AK38" s="68"/>
      <c r="AL38" s="213"/>
      <c r="AM38" s="214"/>
    </row>
    <row r="39" spans="2:39" x14ac:dyDescent="0.25">
      <c r="B39" s="6">
        <v>3200</v>
      </c>
      <c r="C39" s="49"/>
      <c r="D39" s="65"/>
      <c r="E39" s="182"/>
      <c r="F39" s="191"/>
      <c r="G39" s="62" t="s">
        <v>134</v>
      </c>
      <c r="H39" s="184">
        <f>SUM(H40:H44)</f>
        <v>7736842970.3259907</v>
      </c>
      <c r="I39" s="162">
        <f>SUM(I40:I44)</f>
        <v>6970377406.9740028</v>
      </c>
      <c r="J39" s="162">
        <f>SUM(J40:J44)</f>
        <v>5778410660.5099993</v>
      </c>
      <c r="K39" s="140"/>
      <c r="L39" s="38">
        <v>5250</v>
      </c>
      <c r="M39" s="49"/>
      <c r="N39" s="50" t="s">
        <v>61</v>
      </c>
      <c r="O39" s="182">
        <f>+'31120'!E36</f>
        <v>20060947</v>
      </c>
      <c r="P39" s="160">
        <f>+'31120'!F36</f>
        <v>18898011.82</v>
      </c>
      <c r="Q39" s="160">
        <f>+'31120'!G36</f>
        <v>27387913</v>
      </c>
      <c r="S39" s="38">
        <v>3320</v>
      </c>
      <c r="T39" s="39" t="s">
        <v>142</v>
      </c>
      <c r="U39" s="198" t="s">
        <v>156</v>
      </c>
      <c r="V39" s="198"/>
      <c r="W39" s="175"/>
      <c r="X39" s="198">
        <f t="shared" ref="X39" si="30">+H48-I48</f>
        <v>0</v>
      </c>
      <c r="Y39" s="200">
        <f>SUM(U39:X39)</f>
        <v>0</v>
      </c>
      <c r="AA39" s="38">
        <v>2210</v>
      </c>
      <c r="AB39" s="39" t="s">
        <v>122</v>
      </c>
      <c r="AC39" s="194">
        <f t="shared" ref="AC39:AC44" si="31">IF(H21&gt;I21,H21-I21,0)</f>
        <v>0</v>
      </c>
      <c r="AD39" s="195">
        <f t="shared" ref="AD39:AD44" si="32">IF(I21&gt;H21,I21-H21,0)</f>
        <v>0</v>
      </c>
      <c r="AE39" s="194">
        <f t="shared" ref="AE39:AE44" si="33">IF(I21&gt;J21,I21-J21,0)</f>
        <v>984950</v>
      </c>
      <c r="AF39" s="195">
        <f t="shared" ref="AF39:AF44" si="34">IF(J21&gt;I21,J21-I21,0)</f>
        <v>0</v>
      </c>
      <c r="AG39" s="208"/>
      <c r="AI39" s="41" t="s">
        <v>167</v>
      </c>
      <c r="AJ39" s="27"/>
      <c r="AK39" s="42"/>
      <c r="AL39" s="213"/>
      <c r="AM39" s="214"/>
    </row>
    <row r="40" spans="2:39" x14ac:dyDescent="0.25">
      <c r="B40" s="38">
        <v>3210</v>
      </c>
      <c r="C40" s="49"/>
      <c r="D40" s="65"/>
      <c r="E40" s="182"/>
      <c r="F40" s="191"/>
      <c r="G40" s="47" t="s">
        <v>135</v>
      </c>
      <c r="H40" s="182">
        <f>+'31120'!E133</f>
        <v>770298777.13199151</v>
      </c>
      <c r="I40" s="160">
        <f>+'31120'!F133</f>
        <v>1077681750.0740042</v>
      </c>
      <c r="J40" s="160">
        <f>+'31120'!G133</f>
        <v>610464920.39999986</v>
      </c>
      <c r="K40" s="135"/>
      <c r="L40" s="38">
        <v>5260</v>
      </c>
      <c r="M40" s="49"/>
      <c r="N40" s="50" t="s">
        <v>62</v>
      </c>
      <c r="O40" s="182">
        <f>+'31120'!E37</f>
        <v>0</v>
      </c>
      <c r="P40" s="160">
        <f>+'31120'!F37</f>
        <v>0</v>
      </c>
      <c r="Q40" s="160">
        <f>+'31120'!G37</f>
        <v>0</v>
      </c>
      <c r="T40" s="39"/>
      <c r="U40" s="198"/>
      <c r="V40" s="198"/>
      <c r="W40" s="175"/>
      <c r="X40" s="198"/>
      <c r="Y40" s="200"/>
      <c r="AA40" s="38">
        <v>2220</v>
      </c>
      <c r="AB40" s="39" t="s">
        <v>123</v>
      </c>
      <c r="AC40" s="194">
        <f t="shared" si="31"/>
        <v>0</v>
      </c>
      <c r="AD40" s="195">
        <f t="shared" si="32"/>
        <v>0</v>
      </c>
      <c r="AE40" s="194">
        <f t="shared" si="33"/>
        <v>0</v>
      </c>
      <c r="AF40" s="195">
        <f t="shared" si="34"/>
        <v>0</v>
      </c>
      <c r="AG40" s="208"/>
      <c r="AI40" s="26"/>
      <c r="AJ40" s="42" t="s">
        <v>155</v>
      </c>
      <c r="AK40" s="42"/>
      <c r="AL40" s="197">
        <f>SUM(AL41:AL43)</f>
        <v>388599805.43000031</v>
      </c>
      <c r="AM40" s="199">
        <f>SUM(AM41:AM43)</f>
        <v>295876747.06999969</v>
      </c>
    </row>
    <row r="41" spans="2:39" x14ac:dyDescent="0.25">
      <c r="B41" s="38">
        <v>3220</v>
      </c>
      <c r="C41" s="49"/>
      <c r="D41" s="65"/>
      <c r="E41" s="182"/>
      <c r="F41" s="191"/>
      <c r="G41" s="47" t="s">
        <v>136</v>
      </c>
      <c r="H41" s="182">
        <f>+'31120'!E134</f>
        <v>6650463865.8940001</v>
      </c>
      <c r="I41" s="160">
        <f>+'31120'!F134</f>
        <v>5783575940.2099991</v>
      </c>
      <c r="J41" s="160">
        <f>+'31120'!G134</f>
        <v>5153458308.6199999</v>
      </c>
      <c r="K41" s="135"/>
      <c r="L41" s="38">
        <v>5270</v>
      </c>
      <c r="M41" s="49"/>
      <c r="N41" s="50" t="s">
        <v>63</v>
      </c>
      <c r="O41" s="182">
        <f>+'31120'!E38</f>
        <v>0</v>
      </c>
      <c r="P41" s="160">
        <f>+'31120'!F38</f>
        <v>0</v>
      </c>
      <c r="Q41" s="160">
        <f>+'31120'!G38</f>
        <v>0</v>
      </c>
      <c r="S41" s="24">
        <v>900006</v>
      </c>
      <c r="T41" s="70" t="s">
        <v>216</v>
      </c>
      <c r="U41" s="201">
        <f>+U23+U25</f>
        <v>11142637460.84</v>
      </c>
      <c r="V41" s="201">
        <f>+V23+V25+V30+V37</f>
        <v>6759583582.5839996</v>
      </c>
      <c r="W41" s="201">
        <f>+W23+W25+W30+W37</f>
        <v>977259387.74199152</v>
      </c>
      <c r="X41" s="201">
        <f>+X23+X25+X30+X37</f>
        <v>-2258139834.4500003</v>
      </c>
      <c r="Y41" s="202">
        <f>SUM(U41:X41)</f>
        <v>16621340596.715992</v>
      </c>
      <c r="AA41" s="38">
        <v>2230</v>
      </c>
      <c r="AB41" s="39" t="s">
        <v>124</v>
      </c>
      <c r="AC41" s="194">
        <f t="shared" si="31"/>
        <v>0</v>
      </c>
      <c r="AD41" s="195">
        <f t="shared" si="32"/>
        <v>0</v>
      </c>
      <c r="AE41" s="194">
        <f t="shared" si="33"/>
        <v>0</v>
      </c>
      <c r="AF41" s="195">
        <f t="shared" si="34"/>
        <v>0</v>
      </c>
      <c r="AG41" s="208"/>
      <c r="AI41" s="26"/>
      <c r="AJ41" s="27"/>
      <c r="AK41" s="57" t="s">
        <v>101</v>
      </c>
      <c r="AL41" s="198">
        <v>0</v>
      </c>
      <c r="AM41" s="200">
        <v>0</v>
      </c>
    </row>
    <row r="42" spans="2:39" x14ac:dyDescent="0.25">
      <c r="B42" s="38">
        <v>3230</v>
      </c>
      <c r="C42" s="49"/>
      <c r="D42" s="71"/>
      <c r="E42" s="181"/>
      <c r="F42" s="191"/>
      <c r="G42" s="47" t="s">
        <v>137</v>
      </c>
      <c r="H42" s="182">
        <f>+'31120'!E135</f>
        <v>114166109.2</v>
      </c>
      <c r="I42" s="160">
        <f>+'31120'!F135</f>
        <v>114166109.2</v>
      </c>
      <c r="J42" s="160">
        <f>+'31120'!G135</f>
        <v>27204471.66</v>
      </c>
      <c r="K42" s="135"/>
      <c r="L42" s="38">
        <v>5280</v>
      </c>
      <c r="M42" s="49"/>
      <c r="N42" s="50" t="s">
        <v>64</v>
      </c>
      <c r="O42" s="182">
        <f>+'31120'!E39</f>
        <v>0</v>
      </c>
      <c r="P42" s="160">
        <f>+'31120'!F39</f>
        <v>0</v>
      </c>
      <c r="Q42" s="160">
        <f>+'31120'!G39</f>
        <v>0</v>
      </c>
      <c r="U42" s="203">
        <f>+I34-U23</f>
        <v>0</v>
      </c>
      <c r="V42" s="203">
        <f>+I39-V23-W23</f>
        <v>0</v>
      </c>
      <c r="W42" s="203"/>
      <c r="X42" s="203">
        <f>+I46-X23</f>
        <v>0</v>
      </c>
      <c r="Y42" s="203">
        <f>+I50-Y23</f>
        <v>0</v>
      </c>
      <c r="AA42" s="38">
        <v>2240</v>
      </c>
      <c r="AB42" s="39" t="s">
        <v>125</v>
      </c>
      <c r="AC42" s="194">
        <f t="shared" si="31"/>
        <v>0</v>
      </c>
      <c r="AD42" s="195">
        <f t="shared" si="32"/>
        <v>7336475.6600000001</v>
      </c>
      <c r="AE42" s="194">
        <f t="shared" si="33"/>
        <v>0</v>
      </c>
      <c r="AF42" s="195">
        <f t="shared" si="34"/>
        <v>165947264.61000001</v>
      </c>
      <c r="AG42" s="208"/>
      <c r="AI42" s="26"/>
      <c r="AJ42" s="27"/>
      <c r="AK42" s="57" t="s">
        <v>102</v>
      </c>
      <c r="AL42" s="198">
        <v>0</v>
      </c>
      <c r="AM42" s="200">
        <v>0</v>
      </c>
    </row>
    <row r="43" spans="2:39" x14ac:dyDescent="0.25">
      <c r="B43" s="38">
        <v>3240</v>
      </c>
      <c r="C43" s="49"/>
      <c r="D43" s="65"/>
      <c r="E43" s="182"/>
      <c r="F43" s="193"/>
      <c r="G43" s="47" t="s">
        <v>138</v>
      </c>
      <c r="H43" s="182">
        <f>+'31120'!E136</f>
        <v>214655718.94000003</v>
      </c>
      <c r="I43" s="160">
        <f>+'31120'!F136</f>
        <v>7942993.7299999995</v>
      </c>
      <c r="J43" s="160">
        <f>+'31120'!G136</f>
        <v>4576504.93</v>
      </c>
      <c r="K43" s="135"/>
      <c r="L43" s="38">
        <v>5290</v>
      </c>
      <c r="M43" s="49"/>
      <c r="N43" s="50" t="s">
        <v>65</v>
      </c>
      <c r="O43" s="182">
        <f>+'31120'!E40</f>
        <v>0</v>
      </c>
      <c r="P43" s="160">
        <f>+'31120'!F40</f>
        <v>0</v>
      </c>
      <c r="Q43" s="160">
        <f>+'31120'!G40</f>
        <v>0</v>
      </c>
      <c r="U43" s="126">
        <f>+H34-U41</f>
        <v>0</v>
      </c>
      <c r="V43" s="126"/>
      <c r="W43" s="126">
        <f>+H39-V41-W41</f>
        <v>0</v>
      </c>
      <c r="X43" s="126">
        <f>+H46-X41</f>
        <v>0</v>
      </c>
      <c r="Y43" s="126">
        <f>+H50-Y41</f>
        <v>0</v>
      </c>
      <c r="AA43" s="38">
        <v>2250</v>
      </c>
      <c r="AB43" s="39" t="s">
        <v>126</v>
      </c>
      <c r="AC43" s="194">
        <f t="shared" si="31"/>
        <v>52475924.810000017</v>
      </c>
      <c r="AD43" s="195">
        <f t="shared" si="32"/>
        <v>0</v>
      </c>
      <c r="AE43" s="194">
        <f t="shared" si="33"/>
        <v>34353669.789999999</v>
      </c>
      <c r="AF43" s="195">
        <f t="shared" si="34"/>
        <v>0</v>
      </c>
      <c r="AG43" s="208"/>
      <c r="AI43" s="26"/>
      <c r="AJ43" s="27"/>
      <c r="AK43" s="57" t="s">
        <v>168</v>
      </c>
      <c r="AL43" s="198">
        <f>+AC48-AD48</f>
        <v>388599805.43000031</v>
      </c>
      <c r="AM43" s="200">
        <f>+AE48-AF48</f>
        <v>295876747.06999969</v>
      </c>
    </row>
    <row r="44" spans="2:39" x14ac:dyDescent="0.25">
      <c r="B44" s="38">
        <v>3250</v>
      </c>
      <c r="C44" s="49"/>
      <c r="D44" s="65"/>
      <c r="E44" s="182"/>
      <c r="F44" s="194"/>
      <c r="G44" s="47" t="s">
        <v>139</v>
      </c>
      <c r="H44" s="182">
        <f>+'31120'!E137</f>
        <v>-12741500.84</v>
      </c>
      <c r="I44" s="160">
        <f>+'31120'!F137</f>
        <v>-12989386.239999998</v>
      </c>
      <c r="J44" s="160">
        <f>+'31120'!G137</f>
        <v>-17293545.100000001</v>
      </c>
      <c r="K44" s="135"/>
      <c r="L44" s="6">
        <v>5300</v>
      </c>
      <c r="M44" s="36" t="s">
        <v>66</v>
      </c>
      <c r="N44" s="21"/>
      <c r="O44" s="181">
        <f>SUM(O45:O47)</f>
        <v>2202801.6</v>
      </c>
      <c r="P44" s="158">
        <f>SUM(P45:P47)</f>
        <v>2976551.49</v>
      </c>
      <c r="Q44" s="158">
        <f>SUM(Q45:Q47)</f>
        <v>3854251.94</v>
      </c>
      <c r="T44" s="336" t="s">
        <v>169</v>
      </c>
      <c r="U44" s="336"/>
      <c r="V44" s="336"/>
      <c r="W44" s="336"/>
      <c r="X44" s="336"/>
      <c r="Y44" s="336"/>
      <c r="AA44" s="38">
        <v>2260</v>
      </c>
      <c r="AB44" s="39" t="s">
        <v>127</v>
      </c>
      <c r="AC44" s="194">
        <f t="shared" si="31"/>
        <v>25970369.509999871</v>
      </c>
      <c r="AD44" s="195">
        <f t="shared" si="32"/>
        <v>0</v>
      </c>
      <c r="AE44" s="194">
        <f t="shared" si="33"/>
        <v>0</v>
      </c>
      <c r="AF44" s="195">
        <f t="shared" si="34"/>
        <v>5961302.689999938</v>
      </c>
      <c r="AG44" s="208"/>
      <c r="AI44" s="26"/>
      <c r="AJ44" s="42" t="s">
        <v>161</v>
      </c>
      <c r="AK44" s="42"/>
      <c r="AL44" s="197">
        <f>SUM(AL45:AL47)</f>
        <v>2275308980.1400027</v>
      </c>
      <c r="AM44" s="199">
        <f>SUM(AM45:AM47)</f>
        <v>1763816888.5299926</v>
      </c>
    </row>
    <row r="45" spans="2:39" x14ac:dyDescent="0.25">
      <c r="B45" s="38"/>
      <c r="C45" s="49"/>
      <c r="D45" s="65"/>
      <c r="E45" s="182"/>
      <c r="F45" s="194"/>
      <c r="G45" s="47"/>
      <c r="H45" s="182"/>
      <c r="I45" s="160"/>
      <c r="J45" s="195"/>
      <c r="K45" s="134"/>
      <c r="L45" s="38">
        <v>5310</v>
      </c>
      <c r="M45" s="49"/>
      <c r="N45" s="50" t="s">
        <v>67</v>
      </c>
      <c r="O45" s="183">
        <f>+'31120'!E42</f>
        <v>0</v>
      </c>
      <c r="P45" s="173">
        <f>+'31120'!F42</f>
        <v>0</v>
      </c>
      <c r="Q45" s="160">
        <f>+'31120'!G42</f>
        <v>0</v>
      </c>
      <c r="T45" s="336"/>
      <c r="U45" s="336"/>
      <c r="V45" s="336"/>
      <c r="W45" s="336"/>
      <c r="X45" s="336"/>
      <c r="Y45" s="336"/>
      <c r="AA45" s="38"/>
      <c r="AB45" s="39"/>
      <c r="AC45" s="194"/>
      <c r="AD45" s="195"/>
      <c r="AE45" s="194"/>
      <c r="AF45" s="195"/>
      <c r="AG45" s="208"/>
      <c r="AI45" s="26"/>
      <c r="AJ45" s="27"/>
      <c r="AK45" s="57" t="s">
        <v>101</v>
      </c>
      <c r="AL45" s="198">
        <f>+AD19-AC19</f>
        <v>2104274863.3000031</v>
      </c>
      <c r="AM45" s="200">
        <f>+AF19-AE19</f>
        <v>1623039295.2499924</v>
      </c>
    </row>
    <row r="46" spans="2:39" x14ac:dyDescent="0.25">
      <c r="B46" s="6">
        <v>3300</v>
      </c>
      <c r="C46" s="49"/>
      <c r="D46" s="73"/>
      <c r="E46" s="194"/>
      <c r="F46" s="194"/>
      <c r="G46" s="59" t="s">
        <v>140</v>
      </c>
      <c r="H46" s="184">
        <f>SUM(H47:H48)</f>
        <v>-2258139834.4500003</v>
      </c>
      <c r="I46" s="162">
        <f>SUM(I47:I48)</f>
        <v>-2258139834.4500003</v>
      </c>
      <c r="J46" s="162">
        <f>SUM(J47:J48)</f>
        <v>-2258139834.4500003</v>
      </c>
      <c r="K46" s="140"/>
      <c r="L46" s="38">
        <v>5320</v>
      </c>
      <c r="M46" s="49"/>
      <c r="N46" s="50" t="s">
        <v>68</v>
      </c>
      <c r="O46" s="183">
        <f>+'31120'!E43</f>
        <v>0</v>
      </c>
      <c r="P46" s="173">
        <f>+'31120'!F43</f>
        <v>0</v>
      </c>
      <c r="Q46" s="160">
        <f>+'31120'!G43</f>
        <v>0</v>
      </c>
      <c r="AA46" s="6">
        <v>3000</v>
      </c>
      <c r="AB46" s="25" t="s">
        <v>130</v>
      </c>
      <c r="AC46" s="204">
        <f>IF(H50&gt;I50,H50-I50,0)</f>
        <v>1097852084.4219894</v>
      </c>
      <c r="AD46" s="196">
        <f>IF(I50&gt;H50,I50-H50,0)</f>
        <v>0</v>
      </c>
      <c r="AE46" s="204">
        <f>IF(I50&gt;J50,I50-J50,0)</f>
        <v>1694956730.0740051</v>
      </c>
      <c r="AF46" s="196">
        <f>IF(J50&gt;I50,J50-I50,0)</f>
        <v>0</v>
      </c>
      <c r="AG46" s="208"/>
      <c r="AI46" s="26"/>
      <c r="AJ46" s="27"/>
      <c r="AK46" s="57" t="s">
        <v>102</v>
      </c>
      <c r="AL46" s="198">
        <f>+AD20-AC20+AD21-AC21</f>
        <v>171034116.83999982</v>
      </c>
      <c r="AM46" s="200">
        <f>+AF20-AE20+AF21-AE21</f>
        <v>140777593.28000018</v>
      </c>
    </row>
    <row r="47" spans="2:39" x14ac:dyDescent="0.25">
      <c r="B47" s="38">
        <v>3310</v>
      </c>
      <c r="C47" s="49"/>
      <c r="D47" s="73"/>
      <c r="E47" s="194"/>
      <c r="F47" s="194"/>
      <c r="G47" s="47" t="s">
        <v>141</v>
      </c>
      <c r="H47" s="182">
        <f>+'31120'!E140</f>
        <v>-2273509301.6700001</v>
      </c>
      <c r="I47" s="160">
        <f>+'31120'!F140</f>
        <v>-2273509301.6700001</v>
      </c>
      <c r="J47" s="160">
        <f>+'31120'!G140</f>
        <v>-2273509301.6700001</v>
      </c>
      <c r="K47" s="135"/>
      <c r="L47" s="38">
        <v>5330</v>
      </c>
      <c r="M47" s="49"/>
      <c r="N47" s="50" t="s">
        <v>69</v>
      </c>
      <c r="O47" s="183">
        <f>+'31120'!E44</f>
        <v>2202801.6</v>
      </c>
      <c r="P47" s="173">
        <f>+'31120'!F44</f>
        <v>2976551.49</v>
      </c>
      <c r="Q47" s="160">
        <f>+'31120'!G44</f>
        <v>3854251.94</v>
      </c>
      <c r="AA47" s="6">
        <v>3100</v>
      </c>
      <c r="AB47" s="40" t="s">
        <v>131</v>
      </c>
      <c r="AC47" s="205">
        <f>IF(H34&gt;I34,H34-I34,0)</f>
        <v>331386521.0700016</v>
      </c>
      <c r="AD47" s="206">
        <f>IF(I34&gt;H34,I34-H34,0)</f>
        <v>0</v>
      </c>
      <c r="AE47" s="205">
        <f>IF(I34&gt;J34,I34-J34,0)</f>
        <v>502989983.61000061</v>
      </c>
      <c r="AF47" s="206">
        <f>IF(J34&gt;I34,J34-I34,0)</f>
        <v>0</v>
      </c>
      <c r="AG47" s="208"/>
      <c r="AI47" s="26"/>
      <c r="AJ47" s="27"/>
      <c r="AK47" s="57" t="s">
        <v>168</v>
      </c>
      <c r="AL47" s="198">
        <v>0</v>
      </c>
      <c r="AM47" s="200">
        <v>0</v>
      </c>
    </row>
    <row r="48" spans="2:39" x14ac:dyDescent="0.25">
      <c r="B48" s="38">
        <v>3320</v>
      </c>
      <c r="C48" s="49"/>
      <c r="D48" s="73"/>
      <c r="E48" s="194"/>
      <c r="F48" s="194"/>
      <c r="G48" s="47" t="s">
        <v>142</v>
      </c>
      <c r="H48" s="182">
        <f>+'31120'!E141</f>
        <v>15369467.220000001</v>
      </c>
      <c r="I48" s="160">
        <f>+'31120'!F141</f>
        <v>15369467.220000001</v>
      </c>
      <c r="J48" s="160">
        <f>+'31120'!G141</f>
        <v>15369467.220000001</v>
      </c>
      <c r="K48" s="135"/>
      <c r="L48" s="6">
        <v>5400</v>
      </c>
      <c r="M48" s="36" t="s">
        <v>70</v>
      </c>
      <c r="N48" s="21"/>
      <c r="O48" s="181">
        <f>SUM(O49:O53)</f>
        <v>204118.38</v>
      </c>
      <c r="P48" s="158">
        <f>SUM(P49:P53)</f>
        <v>195209.35</v>
      </c>
      <c r="Q48" s="158">
        <f>SUM(Q49:Q53)</f>
        <v>186864.18</v>
      </c>
      <c r="AA48" s="38">
        <v>3110</v>
      </c>
      <c r="AB48" s="39" t="s">
        <v>68</v>
      </c>
      <c r="AC48" s="194">
        <f>IF(H35&gt;I35,H35-I35,0)</f>
        <v>388599805.43000031</v>
      </c>
      <c r="AD48" s="195">
        <f>IF(I35&gt;H35,I35-H35,0)</f>
        <v>0</v>
      </c>
      <c r="AE48" s="194">
        <f>IF(I35&gt;J35,I35-J35,0)</f>
        <v>295876747.06999969</v>
      </c>
      <c r="AF48" s="195">
        <f>IF(J35&gt;I35,J35-I35,0)</f>
        <v>0</v>
      </c>
      <c r="AG48" s="208"/>
      <c r="AI48" s="40" t="s">
        <v>170</v>
      </c>
      <c r="AJ48" s="27"/>
      <c r="AK48" s="68"/>
      <c r="AL48" s="211">
        <f>+AL40-AL44</f>
        <v>-1886709174.7100024</v>
      </c>
      <c r="AM48" s="212">
        <f>+AM40-AM44</f>
        <v>-1467940141.4599929</v>
      </c>
    </row>
    <row r="49" spans="2:39" x14ac:dyDescent="0.25">
      <c r="C49" s="49"/>
      <c r="D49" s="73"/>
      <c r="E49" s="194"/>
      <c r="F49" s="194"/>
      <c r="G49" s="47"/>
      <c r="H49" s="182"/>
      <c r="I49" s="160"/>
      <c r="J49" s="195"/>
      <c r="K49" s="134"/>
      <c r="L49" s="38">
        <v>5410</v>
      </c>
      <c r="M49" s="49"/>
      <c r="N49" s="50" t="s">
        <v>71</v>
      </c>
      <c r="O49" s="183">
        <f>+'31120'!E46</f>
        <v>0</v>
      </c>
      <c r="P49" s="173">
        <f>+'31120'!F46</f>
        <v>0</v>
      </c>
      <c r="Q49" s="160">
        <f>+'31120'!G46</f>
        <v>0</v>
      </c>
      <c r="AA49" s="38">
        <v>3120</v>
      </c>
      <c r="AB49" s="39" t="s">
        <v>132</v>
      </c>
      <c r="AC49" s="194">
        <f>IF(H36&gt;I36,H36-I36,0)</f>
        <v>140104169.82000065</v>
      </c>
      <c r="AD49" s="195">
        <f>IF(I36&gt;H36,I36-H36,0)</f>
        <v>0</v>
      </c>
      <c r="AE49" s="194">
        <f>IF(I36&gt;J36,I36-J36,0)</f>
        <v>207027574.53999996</v>
      </c>
      <c r="AF49" s="195">
        <f>IF(J36&gt;I36,J36-I36,0)</f>
        <v>0</v>
      </c>
      <c r="AG49" s="208"/>
      <c r="AI49" s="25"/>
      <c r="AJ49" s="27"/>
      <c r="AK49" s="68"/>
      <c r="AL49" s="213"/>
      <c r="AM49" s="214"/>
    </row>
    <row r="50" spans="2:39" x14ac:dyDescent="0.25">
      <c r="B50" s="6">
        <v>3000</v>
      </c>
      <c r="C50" s="49"/>
      <c r="D50" s="73"/>
      <c r="E50" s="194"/>
      <c r="F50" s="194"/>
      <c r="G50" s="62" t="s">
        <v>143</v>
      </c>
      <c r="H50" s="184">
        <f>+H39+H34+H46</f>
        <v>16621340596.715992</v>
      </c>
      <c r="I50" s="162">
        <f t="shared" ref="I50:J50" si="35">+I39+I34+I46</f>
        <v>15523488512.294003</v>
      </c>
      <c r="J50" s="162">
        <f t="shared" si="35"/>
        <v>13828531782.219997</v>
      </c>
      <c r="K50" s="138"/>
      <c r="L50" s="38">
        <v>5420</v>
      </c>
      <c r="M50" s="49"/>
      <c r="N50" s="50" t="s">
        <v>72</v>
      </c>
      <c r="O50" s="183">
        <f>+'31120'!E47</f>
        <v>204118.38</v>
      </c>
      <c r="P50" s="173">
        <f>+'31120'!F47</f>
        <v>195209.35</v>
      </c>
      <c r="Q50" s="160">
        <f>+'31120'!G47</f>
        <v>186864.18</v>
      </c>
      <c r="AA50" s="38">
        <v>3130</v>
      </c>
      <c r="AB50" s="39" t="s">
        <v>133</v>
      </c>
      <c r="AC50" s="194">
        <f>IF(H37&gt;I37,H37-I37,0)</f>
        <v>0</v>
      </c>
      <c r="AD50" s="195">
        <f>IF(I37&gt;H37,I37-H37,0)</f>
        <v>197317454.17999983</v>
      </c>
      <c r="AE50" s="194">
        <f>IF(I37&gt;J37,I37-J37,0)</f>
        <v>85662</v>
      </c>
      <c r="AF50" s="195">
        <f>IF(J37&gt;I37,J37-I37,0)</f>
        <v>0</v>
      </c>
      <c r="AG50" s="208"/>
      <c r="AI50" s="41" t="s">
        <v>171</v>
      </c>
      <c r="AJ50" s="27"/>
      <c r="AK50" s="42"/>
      <c r="AL50" s="213"/>
      <c r="AM50" s="214"/>
    </row>
    <row r="51" spans="2:39" x14ac:dyDescent="0.25">
      <c r="C51" s="49"/>
      <c r="D51" s="73"/>
      <c r="E51" s="194"/>
      <c r="F51" s="194"/>
      <c r="G51" s="17"/>
      <c r="H51" s="181"/>
      <c r="I51" s="158"/>
      <c r="J51" s="158"/>
      <c r="K51" s="139"/>
      <c r="L51" s="38">
        <v>5430</v>
      </c>
      <c r="M51" s="49"/>
      <c r="N51" s="50" t="s">
        <v>73</v>
      </c>
      <c r="O51" s="183">
        <f>+'31120'!E48</f>
        <v>0</v>
      </c>
      <c r="P51" s="173">
        <f>+'31120'!F48</f>
        <v>0</v>
      </c>
      <c r="Q51" s="160">
        <f>+'31120'!G48</f>
        <v>0</v>
      </c>
      <c r="AA51" s="38"/>
      <c r="AB51" s="39"/>
      <c r="AC51" s="194"/>
      <c r="AD51" s="195"/>
      <c r="AE51" s="194"/>
      <c r="AF51" s="195"/>
      <c r="AG51" s="208"/>
      <c r="AI51" s="26"/>
      <c r="AJ51" s="42" t="s">
        <v>155</v>
      </c>
      <c r="AK51" s="42"/>
      <c r="AL51" s="197">
        <f>+AL52+AL55</f>
        <v>713349475.79199982</v>
      </c>
      <c r="AM51" s="199">
        <f>+AM52+AM55</f>
        <v>517550034.56600332</v>
      </c>
    </row>
    <row r="52" spans="2:39" x14ac:dyDescent="0.25">
      <c r="C52" s="49"/>
      <c r="D52" s="73"/>
      <c r="E52" s="35"/>
      <c r="F52" s="35"/>
      <c r="G52" s="17" t="s">
        <v>144</v>
      </c>
      <c r="H52" s="181">
        <f>+H50+H30</f>
        <v>18032227365.613991</v>
      </c>
      <c r="I52" s="158">
        <f t="shared" ref="I52:J52" si="36">+I50+I30</f>
        <v>16670971909.682003</v>
      </c>
      <c r="J52" s="158">
        <f t="shared" si="36"/>
        <v>15021023490.321997</v>
      </c>
      <c r="K52" s="141"/>
      <c r="L52" s="38">
        <v>5440</v>
      </c>
      <c r="M52" s="49"/>
      <c r="N52" s="50" t="s">
        <v>74</v>
      </c>
      <c r="O52" s="183">
        <f>+'31120'!E49</f>
        <v>0</v>
      </c>
      <c r="P52" s="173">
        <f>+'31120'!F49</f>
        <v>0</v>
      </c>
      <c r="Q52" s="160">
        <f>+'31120'!G49</f>
        <v>0</v>
      </c>
      <c r="AA52" s="6">
        <v>3200</v>
      </c>
      <c r="AB52" s="40" t="s">
        <v>134</v>
      </c>
      <c r="AC52" s="205">
        <f t="shared" ref="AC52:AC57" si="37">IF(H39&gt;I39,H39-I39,0)</f>
        <v>766465563.35198784</v>
      </c>
      <c r="AD52" s="206">
        <f t="shared" ref="AD52:AD57" si="38">IF(I39&gt;H39,I39-H39,0)</f>
        <v>0</v>
      </c>
      <c r="AE52" s="205">
        <f t="shared" ref="AE52:AE57" si="39">IF(I39&gt;J39,I39-J39,0)</f>
        <v>1191966746.4640036</v>
      </c>
      <c r="AF52" s="206">
        <f t="shared" ref="AF52:AF57" si="40">IF(J39&gt;I39,J39-I39,0)</f>
        <v>0</v>
      </c>
      <c r="AG52" s="208"/>
      <c r="AI52" s="26"/>
      <c r="AJ52" s="27"/>
      <c r="AK52" s="57" t="s">
        <v>172</v>
      </c>
      <c r="AL52" s="198">
        <f>SUM(AL53:AL54)</f>
        <v>0</v>
      </c>
      <c r="AM52" s="200">
        <f>SUM(AM53:AM54)</f>
        <v>0</v>
      </c>
    </row>
    <row r="53" spans="2:39" x14ac:dyDescent="0.25">
      <c r="C53" s="74"/>
      <c r="D53" s="75"/>
      <c r="E53" s="76"/>
      <c r="F53" s="76"/>
      <c r="G53" s="76"/>
      <c r="H53" s="76"/>
      <c r="I53" s="77"/>
      <c r="J53" s="77"/>
      <c r="K53" s="134"/>
      <c r="L53" s="38">
        <v>5450</v>
      </c>
      <c r="M53" s="49"/>
      <c r="N53" s="50" t="s">
        <v>75</v>
      </c>
      <c r="O53" s="183">
        <f>+'31120'!E50</f>
        <v>0</v>
      </c>
      <c r="P53" s="173">
        <f>+'31120'!F50</f>
        <v>0</v>
      </c>
      <c r="Q53" s="160">
        <f>+'31120'!G50</f>
        <v>0</v>
      </c>
      <c r="AA53" s="38">
        <v>3210</v>
      </c>
      <c r="AB53" s="39" t="s">
        <v>135</v>
      </c>
      <c r="AC53" s="194">
        <f t="shared" si="37"/>
        <v>0</v>
      </c>
      <c r="AD53" s="195">
        <f t="shared" si="38"/>
        <v>307382972.94201267</v>
      </c>
      <c r="AE53" s="194">
        <f t="shared" si="39"/>
        <v>467216829.67400432</v>
      </c>
      <c r="AF53" s="195">
        <f t="shared" si="40"/>
        <v>0</v>
      </c>
      <c r="AG53" s="208"/>
      <c r="AI53" s="26"/>
      <c r="AJ53" s="27"/>
      <c r="AK53" s="57" t="s">
        <v>173</v>
      </c>
      <c r="AL53" s="198">
        <v>0</v>
      </c>
      <c r="AM53" s="200">
        <v>0</v>
      </c>
    </row>
    <row r="54" spans="2:39" x14ac:dyDescent="0.25">
      <c r="H54" s="126">
        <f>IF(D32-H30-H50=0,"",D32-H30-H50)</f>
        <v>9.5367431640625E-6</v>
      </c>
      <c r="I54" s="126">
        <f t="shared" ref="I54" si="41">IF(E32-I30-I50=0,"",E32-I30-I50)</f>
        <v>-3.814697265625E-6</v>
      </c>
      <c r="J54" s="126">
        <f>IF(F32-J30-J50=0,"",F32-J30-J50)</f>
        <v>1.33514404296875E-5</v>
      </c>
      <c r="K54" s="142"/>
      <c r="L54" s="6">
        <v>5500</v>
      </c>
      <c r="M54" s="36" t="s">
        <v>76</v>
      </c>
      <c r="N54" s="21"/>
      <c r="O54" s="181">
        <f>SUM(O55:O60)</f>
        <v>856467954.48999977</v>
      </c>
      <c r="P54" s="158">
        <f>SUM(P55:P60)</f>
        <v>848219603.56000006</v>
      </c>
      <c r="Q54" s="158">
        <f>SUM(Q55:Q60)</f>
        <v>727435447.23000026</v>
      </c>
      <c r="AA54" s="38">
        <v>3220</v>
      </c>
      <c r="AB54" s="39" t="s">
        <v>136</v>
      </c>
      <c r="AC54" s="194">
        <f t="shared" si="37"/>
        <v>866887925.68400097</v>
      </c>
      <c r="AD54" s="195">
        <f t="shared" si="38"/>
        <v>0</v>
      </c>
      <c r="AE54" s="194">
        <f t="shared" si="39"/>
        <v>630117631.5899992</v>
      </c>
      <c r="AF54" s="195">
        <f t="shared" si="40"/>
        <v>0</v>
      </c>
      <c r="AG54" s="208"/>
      <c r="AI54" s="26"/>
      <c r="AJ54" s="27"/>
      <c r="AK54" s="57" t="s">
        <v>174</v>
      </c>
      <c r="AL54" s="198">
        <v>0</v>
      </c>
      <c r="AM54" s="200">
        <v>0</v>
      </c>
    </row>
    <row r="55" spans="2:39" x14ac:dyDescent="0.25">
      <c r="L55" s="38">
        <v>5510</v>
      </c>
      <c r="M55" s="49"/>
      <c r="N55" s="50" t="s">
        <v>77</v>
      </c>
      <c r="O55" s="183">
        <f>+'31120'!E52</f>
        <v>819978419.55999982</v>
      </c>
      <c r="P55" s="173">
        <f>+'31120'!F52</f>
        <v>825787088.75</v>
      </c>
      <c r="Q55" s="160">
        <f>+'31120'!G52</f>
        <v>702964111.38000023</v>
      </c>
      <c r="AA55" s="38">
        <v>3230</v>
      </c>
      <c r="AB55" s="39" t="s">
        <v>137</v>
      </c>
      <c r="AC55" s="194">
        <f t="shared" si="37"/>
        <v>0</v>
      </c>
      <c r="AD55" s="195">
        <f t="shared" si="38"/>
        <v>0</v>
      </c>
      <c r="AE55" s="194">
        <f t="shared" si="39"/>
        <v>86961637.540000007</v>
      </c>
      <c r="AF55" s="195">
        <f t="shared" si="40"/>
        <v>0</v>
      </c>
      <c r="AG55" s="208"/>
      <c r="AI55" s="26"/>
      <c r="AJ55" s="27"/>
      <c r="AK55" s="57" t="s">
        <v>175</v>
      </c>
      <c r="AL55" s="198">
        <f>SUM(AC9:AC14)+SUM(AC17:AC18)+SUM(AC22:AC25)+SUM(AC29:AC36)+SUM(AC39:AC44)+SUM(AC49:AC50)+SUM(AC53:AC57)+SUM(AC60:AC61)-O61-O54-O66</f>
        <v>713349475.79199982</v>
      </c>
      <c r="AM55" s="200">
        <f>SUM(AE9:AE14)+SUM(AE17:AE18)+SUM(AE22:AE25)+SUM(AE29:AE36)+SUM(AE39:AE44)+SUM(AE49:AE50)+SUM(AE53:AE57)+SUM(AE60:AE61)-P61-P54-P66</f>
        <v>517550034.56600332</v>
      </c>
    </row>
    <row r="56" spans="2:39" x14ac:dyDescent="0.25">
      <c r="C56" s="335" t="s">
        <v>169</v>
      </c>
      <c r="D56" s="335"/>
      <c r="E56" s="335"/>
      <c r="F56" s="335"/>
      <c r="G56" s="335"/>
      <c r="H56" s="335"/>
      <c r="I56" s="335"/>
      <c r="L56" s="38">
        <v>5520</v>
      </c>
      <c r="M56" s="49"/>
      <c r="N56" s="50" t="s">
        <v>78</v>
      </c>
      <c r="O56" s="183">
        <f>+'31120'!E53</f>
        <v>0</v>
      </c>
      <c r="P56" s="173">
        <f>+'31120'!F53</f>
        <v>0</v>
      </c>
      <c r="Q56" s="160">
        <f>+'31120'!G53</f>
        <v>0</v>
      </c>
      <c r="AA56" s="38">
        <v>3240</v>
      </c>
      <c r="AB56" s="39" t="s">
        <v>138</v>
      </c>
      <c r="AC56" s="194">
        <f t="shared" si="37"/>
        <v>206712725.21000004</v>
      </c>
      <c r="AD56" s="195">
        <f t="shared" si="38"/>
        <v>0</v>
      </c>
      <c r="AE56" s="194">
        <f t="shared" si="39"/>
        <v>3366488.8</v>
      </c>
      <c r="AF56" s="195">
        <f t="shared" si="40"/>
        <v>0</v>
      </c>
      <c r="AG56" s="208"/>
      <c r="AI56" s="26"/>
      <c r="AJ56" s="42" t="s">
        <v>161</v>
      </c>
      <c r="AK56" s="42"/>
      <c r="AL56" s="197">
        <f>+AL57+AL60</f>
        <v>816056809.52201271</v>
      </c>
      <c r="AM56" s="199">
        <f>+AM57+AM60</f>
        <v>428682502.41639948</v>
      </c>
    </row>
    <row r="57" spans="2:39" x14ac:dyDescent="0.25">
      <c r="C57" s="47"/>
      <c r="D57" s="47"/>
      <c r="E57" s="47"/>
      <c r="F57" s="47"/>
      <c r="G57" s="47"/>
      <c r="H57" s="47"/>
      <c r="I57" s="47"/>
      <c r="L57" s="38">
        <v>5530</v>
      </c>
      <c r="M57" s="49"/>
      <c r="N57" s="50" t="s">
        <v>79</v>
      </c>
      <c r="O57" s="183">
        <f>+'31120'!E54</f>
        <v>26711774.759999998</v>
      </c>
      <c r="P57" s="173">
        <f>+'31120'!F54</f>
        <v>17096693.940000001</v>
      </c>
      <c r="Q57" s="160">
        <f>+'31120'!G54</f>
        <v>16785738.109999999</v>
      </c>
      <c r="AA57" s="38">
        <v>3250</v>
      </c>
      <c r="AB57" s="39" t="s">
        <v>139</v>
      </c>
      <c r="AC57" s="194">
        <f t="shared" si="37"/>
        <v>247885.39999999851</v>
      </c>
      <c r="AD57" s="195">
        <f t="shared" si="38"/>
        <v>0</v>
      </c>
      <c r="AE57" s="194">
        <f t="shared" si="39"/>
        <v>4304158.8600000031</v>
      </c>
      <c r="AF57" s="195">
        <f t="shared" si="40"/>
        <v>0</v>
      </c>
      <c r="AG57" s="208"/>
      <c r="AI57" s="26"/>
      <c r="AJ57" s="27"/>
      <c r="AK57" s="57" t="s">
        <v>176</v>
      </c>
      <c r="AL57" s="198">
        <f>SUM(AL58:AL59)</f>
        <v>0</v>
      </c>
      <c r="AM57" s="200">
        <f>SUM(AM58:AM59)</f>
        <v>0</v>
      </c>
    </row>
    <row r="58" spans="2:39" x14ac:dyDescent="0.25">
      <c r="L58" s="38">
        <v>5540</v>
      </c>
      <c r="M58" s="49"/>
      <c r="N58" s="50" t="s">
        <v>80</v>
      </c>
      <c r="O58" s="183">
        <f>+'31120'!E55</f>
        <v>0</v>
      </c>
      <c r="P58" s="173">
        <f>+'31120'!F55</f>
        <v>0</v>
      </c>
      <c r="Q58" s="160">
        <f>+'31120'!G55</f>
        <v>0</v>
      </c>
      <c r="AA58" s="38"/>
      <c r="AB58" s="39"/>
      <c r="AC58" s="194"/>
      <c r="AD58" s="195"/>
      <c r="AE58" s="194"/>
      <c r="AF58" s="195"/>
      <c r="AG58" s="208"/>
      <c r="AI58" s="26"/>
      <c r="AJ58" s="27"/>
      <c r="AK58" s="57" t="s">
        <v>173</v>
      </c>
      <c r="AL58" s="198">
        <v>0</v>
      </c>
      <c r="AM58" s="200">
        <v>0</v>
      </c>
    </row>
    <row r="59" spans="2:39" x14ac:dyDescent="0.25">
      <c r="L59" s="38">
        <v>5550</v>
      </c>
      <c r="M59" s="49"/>
      <c r="N59" s="50" t="s">
        <v>81</v>
      </c>
      <c r="O59" s="183">
        <f>+'31120'!E56</f>
        <v>0</v>
      </c>
      <c r="P59" s="173">
        <f>+'31120'!F56</f>
        <v>0</v>
      </c>
      <c r="Q59" s="160">
        <f>+'31120'!G56</f>
        <v>0</v>
      </c>
      <c r="AA59" s="6">
        <v>3300</v>
      </c>
      <c r="AB59" s="40" t="s">
        <v>177</v>
      </c>
      <c r="AC59" s="205">
        <f>IF(H46&gt;I46,H46-I46,0)</f>
        <v>0</v>
      </c>
      <c r="AD59" s="206">
        <f>IF(I46&gt;H46,I46-H46,0)</f>
        <v>0</v>
      </c>
      <c r="AE59" s="205">
        <f>IF(I46&gt;J46,I46-J46,0)</f>
        <v>0</v>
      </c>
      <c r="AF59" s="206">
        <f>IF(J46&gt;I46,J46-I46,0)</f>
        <v>0</v>
      </c>
      <c r="AG59" s="208"/>
      <c r="AI59" s="26"/>
      <c r="AJ59" s="27"/>
      <c r="AK59" s="57" t="s">
        <v>174</v>
      </c>
      <c r="AL59" s="198">
        <v>0</v>
      </c>
      <c r="AM59" s="200">
        <v>0</v>
      </c>
    </row>
    <row r="60" spans="2:39" x14ac:dyDescent="0.25">
      <c r="L60" s="38">
        <v>5590</v>
      </c>
      <c r="M60" s="49"/>
      <c r="N60" s="50" t="s">
        <v>82</v>
      </c>
      <c r="O60" s="183">
        <f>+'31120'!E57</f>
        <v>9777760.1699999999</v>
      </c>
      <c r="P60" s="173">
        <f>+'31120'!F57</f>
        <v>5335820.87</v>
      </c>
      <c r="Q60" s="160">
        <f>+'31120'!G57</f>
        <v>7685597.7400000002</v>
      </c>
      <c r="AA60" s="38">
        <v>3310</v>
      </c>
      <c r="AB60" s="39" t="s">
        <v>141</v>
      </c>
      <c r="AC60" s="194">
        <f>IF(H47&gt;I47,H47-I47,0)</f>
        <v>0</v>
      </c>
      <c r="AD60" s="195">
        <f>IF(I47&gt;H47,I47-H47,0)</f>
        <v>0</v>
      </c>
      <c r="AE60" s="194">
        <f>IF(I47&gt;J47,I47-J47,0)</f>
        <v>0</v>
      </c>
      <c r="AF60" s="195">
        <f>IF(J47&gt;I47,J47-I47,0)</f>
        <v>0</v>
      </c>
      <c r="AG60" s="208"/>
      <c r="AI60" s="26"/>
      <c r="AJ60" s="27"/>
      <c r="AK60" s="57" t="s">
        <v>175</v>
      </c>
      <c r="AL60" s="198">
        <f>SUM(AD9:AD14)+SUM(AD17:AD18)+SUM(AD22:AD25)+SUM(AD29:AD36)+SUM(AD39:AD44)+SUM(AD49:AD50)+SUM(AD53:AD57)+SUM(AD60:AD61)</f>
        <v>816056809.52201271</v>
      </c>
      <c r="AM60" s="200">
        <f>SUM(AF9:AF14)+SUM(AF17:AF18)+SUM(AF22:AF25)+SUM(AF29:AF36)+SUM(AF39:AF44)+SUM(AF49:AF50)+SUM(AF53:AF57)+SUM(AF60:AF61)</f>
        <v>428682502.41639948</v>
      </c>
    </row>
    <row r="61" spans="2:39" x14ac:dyDescent="0.25">
      <c r="L61" s="6">
        <v>5600</v>
      </c>
      <c r="M61" s="36" t="s">
        <v>83</v>
      </c>
      <c r="N61" s="21"/>
      <c r="O61" s="181">
        <f>SUM(O62)</f>
        <v>22738919.879999999</v>
      </c>
      <c r="P61" s="158">
        <f>SUM(P62)</f>
        <v>23233939.609999999</v>
      </c>
      <c r="Q61" s="158">
        <f>SUM(Q62)</f>
        <v>19759061.400000002</v>
      </c>
      <c r="AA61" s="38">
        <v>3320</v>
      </c>
      <c r="AB61" s="82" t="s">
        <v>142</v>
      </c>
      <c r="AC61" s="209">
        <f>IF(H48&gt;I48,H48-I48,0)</f>
        <v>0</v>
      </c>
      <c r="AD61" s="210">
        <f>IF(I48&gt;H48,I48-H48,0)</f>
        <v>0</v>
      </c>
      <c r="AE61" s="209">
        <f>IF(I48&gt;J48,I48-J48,0)</f>
        <v>0</v>
      </c>
      <c r="AF61" s="210">
        <f>IF(J48&gt;I48,J48-I48,0)</f>
        <v>0</v>
      </c>
      <c r="AG61" s="208"/>
      <c r="AI61" s="40" t="s">
        <v>178</v>
      </c>
      <c r="AJ61" s="27"/>
      <c r="AK61" s="68"/>
      <c r="AL61" s="215">
        <f>+AL51-AL56</f>
        <v>-102707333.73001289</v>
      </c>
      <c r="AM61" s="216">
        <f>+AM51-AM56</f>
        <v>88867532.149603844</v>
      </c>
    </row>
    <row r="62" spans="2:39" x14ac:dyDescent="0.25">
      <c r="L62" s="38">
        <v>5610</v>
      </c>
      <c r="M62" s="49"/>
      <c r="N62" s="50" t="s">
        <v>84</v>
      </c>
      <c r="O62" s="182">
        <f>+'31120'!E59</f>
        <v>22738919.879999999</v>
      </c>
      <c r="P62" s="173">
        <f>+'31120'!F59</f>
        <v>23233939.609999999</v>
      </c>
      <c r="Q62" s="160">
        <f>+'31120'!G59</f>
        <v>19759061.400000002</v>
      </c>
      <c r="AC62" s="83">
        <f>+AC6+AC27+AC46-AD6-AD27-AD46</f>
        <v>-1.3589859008789063E-5</v>
      </c>
      <c r="AD62" s="83">
        <f>+AC7+AC16+AC28+AC38+AC47+AC52+AC59-AD7-AD16-AD28-AD38-AD47-AD52-AD59</f>
        <v>-1.4066696166992188E-5</v>
      </c>
      <c r="AE62" s="83">
        <f>+AE6+AE27+AE46-AF6-AF27-AF46</f>
        <v>1.5974044799804688E-5</v>
      </c>
      <c r="AF62" s="83">
        <f>+AE7+AE16+AE28+AE38+AE47+AE52+AE59-AF7-AF16-AF28-AF38-AF47-AF52-AF59</f>
        <v>1.3232231140136719E-5</v>
      </c>
      <c r="AI62" s="25"/>
      <c r="AJ62" s="27"/>
      <c r="AK62" s="68"/>
      <c r="AL62" s="215"/>
      <c r="AM62" s="216"/>
    </row>
    <row r="63" spans="2:39" x14ac:dyDescent="0.25">
      <c r="L63" s="38"/>
      <c r="M63" s="80"/>
      <c r="N63" s="81"/>
      <c r="O63" s="185"/>
      <c r="P63" s="164"/>
      <c r="Q63" s="164"/>
      <c r="AB63" s="336" t="s">
        <v>169</v>
      </c>
      <c r="AC63" s="336"/>
      <c r="AD63" s="336"/>
      <c r="AE63" s="47"/>
      <c r="AF63" s="47"/>
      <c r="AI63" s="40" t="s">
        <v>179</v>
      </c>
      <c r="AJ63" s="27"/>
      <c r="AK63" s="68"/>
      <c r="AL63" s="211">
        <f>+AL37+AL48+AL61</f>
        <v>-339910856.93801498</v>
      </c>
      <c r="AM63" s="212">
        <f>+AM37+AM48+AM61</f>
        <v>570062683.93361187</v>
      </c>
    </row>
    <row r="64" spans="2:39" ht="14.45" customHeight="1" x14ac:dyDescent="0.25">
      <c r="L64" s="6">
        <v>5000</v>
      </c>
      <c r="M64" s="58" t="s">
        <v>85</v>
      </c>
      <c r="N64" s="59"/>
      <c r="O64" s="184">
        <f>+O30+O34+O44+O48+O54+O61</f>
        <v>4433089035.3679991</v>
      </c>
      <c r="P64" s="162">
        <f>+P30+P34+P44+P48+P54+P61</f>
        <v>3942920209.1459994</v>
      </c>
      <c r="Q64" s="162">
        <f>+Q30+Q34+Q44+Q48+Q54+Q61</f>
        <v>3445325628.9699998</v>
      </c>
      <c r="AB64" s="47"/>
      <c r="AC64" s="47"/>
      <c r="AD64" s="47"/>
      <c r="AE64" s="47"/>
      <c r="AF64" s="47"/>
      <c r="AG64" s="143"/>
      <c r="AI64" s="25"/>
      <c r="AJ64" s="27"/>
      <c r="AK64" s="68"/>
      <c r="AL64" s="197"/>
      <c r="AM64" s="199"/>
    </row>
    <row r="65" spans="12:39" x14ac:dyDescent="0.25">
      <c r="L65" s="38"/>
      <c r="M65" s="80"/>
      <c r="N65" s="59"/>
      <c r="O65" s="185"/>
      <c r="P65" s="164"/>
      <c r="Q65" s="164"/>
      <c r="AG65" s="143"/>
      <c r="AI65" s="40" t="s">
        <v>180</v>
      </c>
      <c r="AJ65" s="27"/>
      <c r="AK65" s="68"/>
      <c r="AL65" s="217">
        <f>+E9</f>
        <v>3000039804.3907995</v>
      </c>
      <c r="AM65" s="218">
        <f>+F9</f>
        <v>2429977120.4571996</v>
      </c>
    </row>
    <row r="66" spans="12:39" x14ac:dyDescent="0.25">
      <c r="L66" s="6">
        <v>3210</v>
      </c>
      <c r="M66" s="20" t="s">
        <v>86</v>
      </c>
      <c r="N66" s="21"/>
      <c r="O66" s="181">
        <f>+O27-O64</f>
        <v>770298777.13200092</v>
      </c>
      <c r="P66" s="158">
        <f>+P27-P64</f>
        <v>1077681750.0740008</v>
      </c>
      <c r="Q66" s="158">
        <f>+Q27-Q64</f>
        <v>610464920.39999962</v>
      </c>
      <c r="AI66" s="40" t="s">
        <v>181</v>
      </c>
      <c r="AJ66" s="27"/>
      <c r="AK66" s="68"/>
      <c r="AL66" s="217">
        <f>+D9</f>
        <v>2660128947.4527998</v>
      </c>
      <c r="AM66" s="218">
        <f>+E9</f>
        <v>3000039804.3907995</v>
      </c>
    </row>
    <row r="67" spans="12:39" x14ac:dyDescent="0.25">
      <c r="M67" s="20"/>
      <c r="N67" s="21"/>
      <c r="O67" s="182"/>
      <c r="P67" s="160"/>
      <c r="Q67" s="160"/>
      <c r="AI67" s="87"/>
      <c r="AJ67" s="88"/>
      <c r="AK67" s="89"/>
      <c r="AL67" s="90"/>
      <c r="AM67" s="91"/>
    </row>
    <row r="68" spans="12:39" x14ac:dyDescent="0.25">
      <c r="M68" s="74"/>
      <c r="N68" s="84"/>
      <c r="O68" s="186"/>
      <c r="P68" s="166"/>
      <c r="Q68" s="166"/>
      <c r="AL68" s="123">
        <f>+AL66-AL65-AL63</f>
        <v>1.52587890625E-5</v>
      </c>
      <c r="AM68" s="123">
        <f>+AM66-AM65-AM63</f>
        <v>-1.1920928955078125E-5</v>
      </c>
    </row>
    <row r="69" spans="12:39" x14ac:dyDescent="0.25">
      <c r="O69" s="174">
        <f>+H40-O66</f>
        <v>-9.4175338745117188E-6</v>
      </c>
      <c r="P69" s="174">
        <f t="shared" ref="P69:Q69" si="42">+I40-P66</f>
        <v>3.337860107421875E-6</v>
      </c>
      <c r="Q69" s="174">
        <f t="shared" si="42"/>
        <v>0</v>
      </c>
    </row>
    <row r="70" spans="12:39" x14ac:dyDescent="0.25">
      <c r="AI70" s="336" t="s">
        <v>169</v>
      </c>
      <c r="AJ70" s="336"/>
      <c r="AK70" s="336"/>
      <c r="AL70" s="336"/>
      <c r="AM70" s="336"/>
    </row>
    <row r="71" spans="12:39" x14ac:dyDescent="0.25">
      <c r="M71" s="336" t="s">
        <v>169</v>
      </c>
      <c r="N71" s="336"/>
      <c r="O71" s="336"/>
      <c r="P71" s="336"/>
      <c r="Q71" s="176"/>
      <c r="R71" s="143"/>
      <c r="AI71" s="336"/>
      <c r="AJ71" s="336"/>
      <c r="AK71" s="336"/>
      <c r="AL71" s="336"/>
      <c r="AM71" s="336"/>
    </row>
    <row r="72" spans="12:39" x14ac:dyDescent="0.25">
      <c r="M72" s="336"/>
      <c r="N72" s="336"/>
      <c r="O72" s="336"/>
      <c r="P72" s="336"/>
      <c r="Q72" s="176"/>
      <c r="R72" s="143"/>
    </row>
  </sheetData>
  <mergeCells count="26">
    <mergeCell ref="M71:P72"/>
    <mergeCell ref="AI70:AM71"/>
    <mergeCell ref="C2:I2"/>
    <mergeCell ref="C3:I3"/>
    <mergeCell ref="C4:I4"/>
    <mergeCell ref="T2:Y2"/>
    <mergeCell ref="C5:I5"/>
    <mergeCell ref="M5:P5"/>
    <mergeCell ref="AB5:AD5"/>
    <mergeCell ref="AI5:AM5"/>
    <mergeCell ref="AI6:AK6"/>
    <mergeCell ref="M2:P2"/>
    <mergeCell ref="M3:P3"/>
    <mergeCell ref="M4:P4"/>
    <mergeCell ref="T3:Y3"/>
    <mergeCell ref="T4:Y4"/>
    <mergeCell ref="T44:Y45"/>
    <mergeCell ref="C56:I56"/>
    <mergeCell ref="AB63:AD63"/>
    <mergeCell ref="AI2:AM2"/>
    <mergeCell ref="AI3:AM3"/>
    <mergeCell ref="AI4:AM4"/>
    <mergeCell ref="AB2:AD2"/>
    <mergeCell ref="AB3:AD3"/>
    <mergeCell ref="AB4:AD4"/>
    <mergeCell ref="AE5:AF5"/>
  </mergeCells>
  <pageMargins left="0.7" right="0.7" top="0.75" bottom="0.75" header="0.3" footer="0.3"/>
  <pageSetup paperSize="9" orientation="portrait" r:id="rId1"/>
  <ignoredErrors>
    <ignoredError sqref="C8:AM8 C2:AH2 C5:AA5 C17:N17 C16:N16 R16:AM16 C20 C73:AM73 K22:L22 K21:L21 C69:L69 C70:L72 C30:K30 C33:K33 C32:K32 C31:K31 C34:K53 K23:L26 C21:G26 C28:K29 H22:J22 H23:J26 H21:J21 AL22:AM22 AL21:AM21 M27:N29 M24:N24 M34:N34 M31:N31 R31:AM31 M32:N32 R32:AM32 M33:N33 R33:AM33 M30:N30 R30:S30 M70:AM72 M69:N69 R69:AM69 M21:N21 M22:N22 R20:AK20 M20:N20 AL20:AM20 C67:L68 C54:G54 J54:K54 M44:N44 M35:N35 R35:AM35 M36:N43 R36:AM36 C6 G6 K6:N6 R6:AF6 C7:H7 U7:AM7 C13:C15 C12 U12:AM12 C19:N19 U19:AM19 M23:N23 U23:AM23 M26:N26 M25:N25 U25:AM25 U30:AM30 R38:AM39 R37:S37 U37:AM37 R43:AM43 R41 U41:AM41 H54:I54 R42:T42 U42:AM42 M63:N68 M62:N62 AF62:AM62 AI2:AM2 C18:N18 R18:AM18 R19:S19 R21:AK21 R22 R23 R24:AM24 R25:S25 M48:N48 M45:N45 R45:AM45 M46:N47 R47:AM47 M54:N54 M49:N49 R49:AM49 M50:N52 R52:AM52 M53:N53 R53:AM53 M61:N61 M55:N55 R55:AM55 M56:N60 R60:AM60 R62:AC62 M7:S7 C27:K27 C55:K65 C66:K66 R40 T40:AM40 T22:AK22 C10:C11 C9 R9:AM9 R46:AM46 R50:AM50 R51:AM51 R56:AM56 R57:AM57 R58:AM58 R59:AM59 R17:AM17 R27:AM29 R34:AM34 R44:AM44 R13:AM15 R12:S12 R26:AM26 R63:AM68 R48:AM48 R54:AM54 R61:AM61 R10:AM11 P9:Q9 O10:Q11 O61:Q61 O54:Q54 O48:Q48 O63:Q68 O35:P43 O26:Q26 O12:Q12 O13:Q15 O44:Q44 O20:Q20 O34:Q34 O27:Q29 O30:Q30 O69:Q69 O33:Q33 O31:Q31 O32:Q32 O16:P16 O17:Q17 O9 O18:Q19 Q16 Q35:Q43 O21:Q25 O45:Q47 O49:Q53 O55:Q60 O62:Q62 E13:N15 E12:N12 E10:N11 E9:N9 AH6:AK6 J7:K7 C4:AH4 C3:S3 U3:AA3 AC3:AH3 AC5:AD5 AG5:AH5 AI4:AM4 AJ3:AM3 D20:L20 D9:D15" unlockedFormula="1"/>
    <ignoredError sqref="AD62:AE62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1:AU148"/>
  <sheetViews>
    <sheetView showGridLines="0" zoomScaleNormal="100" workbookViewId="0">
      <pane xSplit="7" ySplit="3" topLeftCell="H4" activePane="bottomRight" state="frozen"/>
      <selection pane="topRight"/>
      <selection pane="bottomLeft"/>
      <selection pane="bottomRight" activeCell="B1" sqref="B1:G1"/>
    </sheetView>
  </sheetViews>
  <sheetFormatPr baseColWidth="10" defaultColWidth="11.42578125" defaultRowHeight="11.25" x14ac:dyDescent="0.2"/>
  <cols>
    <col min="1" max="1" width="2" style="92" customWidth="1"/>
    <col min="2" max="2" width="5.140625" style="92" bestFit="1" customWidth="1"/>
    <col min="3" max="3" width="2.42578125" style="92" customWidth="1"/>
    <col min="4" max="4" width="89.7109375" style="92" bestFit="1" customWidth="1"/>
    <col min="5" max="7" width="4.85546875" style="92" bestFit="1" customWidth="1"/>
    <col min="8" max="8" width="2.7109375" style="92" customWidth="1"/>
    <col min="9" max="9" width="4.85546875" style="92" bestFit="1" customWidth="1"/>
    <col min="10" max="10" width="3.85546875" style="92" bestFit="1" customWidth="1"/>
    <col min="11" max="11" width="5.85546875" style="92" customWidth="1"/>
    <col min="12" max="12" width="2.7109375" style="92" customWidth="1"/>
    <col min="13" max="13" width="4.85546875" style="92" bestFit="1" customWidth="1"/>
    <col min="14" max="14" width="3.85546875" style="92" bestFit="1" customWidth="1"/>
    <col min="15" max="15" width="6.5703125" style="92" customWidth="1"/>
    <col min="16" max="16" width="1.7109375" style="92" customWidth="1"/>
    <col min="17" max="17" width="4.85546875" style="92" bestFit="1" customWidth="1"/>
    <col min="18" max="18" width="3.85546875" style="92" bestFit="1" customWidth="1"/>
    <col min="19" max="19" width="6.5703125" style="92" bestFit="1" customWidth="1"/>
    <col min="20" max="20" width="1.85546875" style="92" customWidth="1"/>
    <col min="21" max="22" width="3.85546875" style="92" bestFit="1" customWidth="1"/>
    <col min="23" max="23" width="6.28515625" style="92" customWidth="1"/>
    <col min="24" max="24" width="2.42578125" style="92" customWidth="1"/>
    <col min="25" max="26" width="3.85546875" style="92" bestFit="1" customWidth="1"/>
    <col min="27" max="27" width="6.5703125" style="92" bestFit="1" customWidth="1"/>
    <col min="28" max="28" width="2.42578125" style="92" customWidth="1"/>
    <col min="29" max="29" width="4.85546875" style="92" bestFit="1" customWidth="1"/>
    <col min="30" max="30" width="3.85546875" style="92" bestFit="1" customWidth="1"/>
    <col min="31" max="31" width="6.7109375" style="92" customWidth="1"/>
    <col min="32" max="32" width="2.5703125" style="92" customWidth="1"/>
    <col min="33" max="33" width="4.85546875" style="92" bestFit="1" customWidth="1"/>
    <col min="34" max="34" width="3.85546875" style="92" bestFit="1" customWidth="1"/>
    <col min="35" max="35" width="4.85546875" style="92" bestFit="1" customWidth="1"/>
    <col min="36" max="36" width="2.7109375" style="92" customWidth="1"/>
    <col min="37" max="37" width="4.85546875" style="92" bestFit="1" customWidth="1"/>
    <col min="38" max="38" width="3.85546875" style="92" bestFit="1" customWidth="1"/>
    <col min="39" max="39" width="6.5703125" style="92" bestFit="1" customWidth="1"/>
    <col min="40" max="40" width="2.42578125" style="92" customWidth="1"/>
    <col min="41" max="41" width="4.85546875" style="92" bestFit="1" customWidth="1"/>
    <col min="42" max="42" width="3.85546875" style="92" bestFit="1" customWidth="1"/>
    <col min="43" max="43" width="7.140625" style="92" customWidth="1"/>
    <col min="44" max="44" width="3" style="92" customWidth="1"/>
    <col min="45" max="45" width="4.85546875" style="92" bestFit="1" customWidth="1"/>
    <col min="46" max="46" width="3.85546875" style="92" bestFit="1" customWidth="1"/>
    <col min="47" max="47" width="8.85546875" style="92" customWidth="1"/>
    <col min="48" max="16384" width="11.42578125" style="92"/>
  </cols>
  <sheetData>
    <row r="1" spans="2:47" ht="14.45" customHeight="1" x14ac:dyDescent="0.2">
      <c r="B1" s="329" t="s">
        <v>182</v>
      </c>
      <c r="C1" s="330"/>
      <c r="D1" s="330"/>
      <c r="E1" s="330"/>
      <c r="F1" s="330"/>
      <c r="G1" s="331"/>
    </row>
    <row r="2" spans="2:47" ht="16.149999999999999" customHeight="1" x14ac:dyDescent="0.2">
      <c r="B2" s="329" t="s">
        <v>20</v>
      </c>
      <c r="C2" s="330"/>
      <c r="D2" s="330"/>
      <c r="E2" s="330"/>
      <c r="F2" s="330"/>
      <c r="G2" s="331"/>
    </row>
    <row r="3" spans="2:47" ht="13.15" customHeight="1" x14ac:dyDescent="0.2">
      <c r="B3" s="332" t="s">
        <v>21</v>
      </c>
      <c r="C3" s="333"/>
      <c r="D3" s="333"/>
      <c r="E3" s="333"/>
      <c r="F3" s="333"/>
      <c r="G3" s="334"/>
      <c r="I3" s="369" t="s">
        <v>183</v>
      </c>
      <c r="J3" s="370"/>
      <c r="K3" s="371"/>
      <c r="L3" s="306"/>
      <c r="M3" s="369" t="s">
        <v>23</v>
      </c>
      <c r="N3" s="370"/>
      <c r="O3" s="371"/>
      <c r="P3" s="306"/>
      <c r="Q3" s="369" t="s">
        <v>24</v>
      </c>
      <c r="R3" s="370"/>
      <c r="S3" s="371"/>
      <c r="T3" s="306"/>
      <c r="U3" s="369" t="s">
        <v>25</v>
      </c>
      <c r="V3" s="370"/>
      <c r="W3" s="371"/>
      <c r="X3" s="306"/>
      <c r="Y3" s="369" t="s">
        <v>26</v>
      </c>
      <c r="Z3" s="370"/>
      <c r="AA3" s="371"/>
      <c r="AB3" s="306"/>
      <c r="AC3" s="369" t="s">
        <v>27</v>
      </c>
      <c r="AD3" s="370"/>
      <c r="AE3" s="371"/>
      <c r="AF3" s="306"/>
      <c r="AG3" s="369" t="s">
        <v>28</v>
      </c>
      <c r="AH3" s="370"/>
      <c r="AI3" s="371"/>
      <c r="AJ3" s="306"/>
      <c r="AK3" s="369" t="s">
        <v>29</v>
      </c>
      <c r="AL3" s="370"/>
      <c r="AM3" s="371"/>
      <c r="AN3" s="306"/>
      <c r="AO3" s="369" t="s">
        <v>30</v>
      </c>
      <c r="AP3" s="370"/>
      <c r="AQ3" s="371"/>
      <c r="AR3" s="306"/>
      <c r="AS3" s="369" t="s">
        <v>31</v>
      </c>
      <c r="AT3" s="370"/>
      <c r="AU3" s="371"/>
    </row>
    <row r="4" spans="2:47" x14ac:dyDescent="0.2">
      <c r="B4" s="93"/>
      <c r="C4" s="10"/>
      <c r="D4" s="11"/>
      <c r="E4" s="102">
        <v>2024</v>
      </c>
      <c r="F4" s="7">
        <v>2023</v>
      </c>
      <c r="G4" s="7">
        <v>2022</v>
      </c>
      <c r="I4" s="102">
        <v>2024</v>
      </c>
      <c r="J4" s="7">
        <v>2023</v>
      </c>
      <c r="K4" s="7">
        <v>2022</v>
      </c>
      <c r="M4" s="102">
        <v>2024</v>
      </c>
      <c r="N4" s="7">
        <v>2023</v>
      </c>
      <c r="O4" s="7">
        <v>2022</v>
      </c>
      <c r="Q4" s="102">
        <v>2024</v>
      </c>
      <c r="R4" s="7">
        <v>2023</v>
      </c>
      <c r="S4" s="7">
        <v>2022</v>
      </c>
      <c r="U4" s="102">
        <v>2024</v>
      </c>
      <c r="V4" s="7">
        <v>2023</v>
      </c>
      <c r="W4" s="7">
        <v>2022</v>
      </c>
      <c r="Y4" s="102">
        <v>2024</v>
      </c>
      <c r="Z4" s="7">
        <v>2023</v>
      </c>
      <c r="AA4" s="7">
        <v>2022</v>
      </c>
      <c r="AC4" s="102">
        <v>2024</v>
      </c>
      <c r="AD4" s="7">
        <v>2023</v>
      </c>
      <c r="AE4" s="7">
        <v>2022</v>
      </c>
      <c r="AG4" s="102">
        <v>2024</v>
      </c>
      <c r="AH4" s="7">
        <v>2023</v>
      </c>
      <c r="AI4" s="7">
        <v>2022</v>
      </c>
      <c r="AK4" s="102">
        <v>2024</v>
      </c>
      <c r="AL4" s="7">
        <v>2023</v>
      </c>
      <c r="AM4" s="7">
        <v>2022</v>
      </c>
      <c r="AO4" s="102">
        <v>2024</v>
      </c>
      <c r="AP4" s="7">
        <v>2023</v>
      </c>
      <c r="AQ4" s="7">
        <v>2022</v>
      </c>
      <c r="AS4" s="102">
        <v>2024</v>
      </c>
      <c r="AT4" s="7">
        <v>2023</v>
      </c>
      <c r="AU4" s="7">
        <v>2022</v>
      </c>
    </row>
    <row r="5" spans="2:47" x14ac:dyDescent="0.2">
      <c r="B5" s="94"/>
      <c r="C5" s="20" t="s">
        <v>32</v>
      </c>
      <c r="D5" s="21"/>
      <c r="E5" s="103"/>
      <c r="F5" s="23"/>
      <c r="G5" s="23"/>
      <c r="I5" s="103"/>
      <c r="J5" s="23"/>
      <c r="K5" s="23"/>
      <c r="M5" s="103"/>
      <c r="N5" s="23"/>
      <c r="O5" s="23"/>
      <c r="Q5" s="103"/>
      <c r="R5" s="23"/>
      <c r="S5" s="23"/>
      <c r="U5" s="103"/>
      <c r="V5" s="23"/>
      <c r="W5" s="23"/>
      <c r="Y5" s="103"/>
      <c r="Z5" s="23"/>
      <c r="AA5" s="23"/>
      <c r="AC5" s="103"/>
      <c r="AD5" s="23"/>
      <c r="AE5" s="23"/>
      <c r="AG5" s="103"/>
      <c r="AH5" s="23"/>
      <c r="AI5" s="23"/>
      <c r="AK5" s="103"/>
      <c r="AL5" s="23"/>
      <c r="AM5" s="23"/>
      <c r="AO5" s="103"/>
      <c r="AP5" s="23"/>
      <c r="AQ5" s="23"/>
      <c r="AS5" s="103"/>
      <c r="AT5" s="23"/>
      <c r="AU5" s="23"/>
    </row>
    <row r="6" spans="2:47" x14ac:dyDescent="0.2">
      <c r="B6" s="94">
        <v>4100</v>
      </c>
      <c r="C6" s="36" t="s">
        <v>33</v>
      </c>
      <c r="D6" s="37"/>
      <c r="E6" s="235">
        <f>SUM(E7:E13)</f>
        <v>0</v>
      </c>
      <c r="F6" s="236">
        <f>SUM(F7:F13)</f>
        <v>0</v>
      </c>
      <c r="G6" s="236">
        <f>SUM(G7:G13)</f>
        <v>0</v>
      </c>
      <c r="H6" s="245"/>
      <c r="I6" s="235">
        <f t="shared" ref="I6:K6" si="0">SUM(I7:I13)</f>
        <v>0</v>
      </c>
      <c r="J6" s="236">
        <f t="shared" si="0"/>
        <v>0</v>
      </c>
      <c r="K6" s="236">
        <f t="shared" si="0"/>
        <v>0</v>
      </c>
      <c r="L6" s="245"/>
      <c r="M6" s="235">
        <f t="shared" ref="M6:O6" si="1">SUM(M7:M13)</f>
        <v>0</v>
      </c>
      <c r="N6" s="236">
        <f t="shared" si="1"/>
        <v>0</v>
      </c>
      <c r="O6" s="236">
        <f t="shared" si="1"/>
        <v>0</v>
      </c>
      <c r="P6" s="245"/>
      <c r="Q6" s="235">
        <f t="shared" ref="Q6:S6" si="2">SUM(Q7:Q13)</f>
        <v>0</v>
      </c>
      <c r="R6" s="236">
        <f t="shared" si="2"/>
        <v>0</v>
      </c>
      <c r="S6" s="236">
        <f t="shared" si="2"/>
        <v>0</v>
      </c>
      <c r="T6" s="245"/>
      <c r="U6" s="235">
        <f t="shared" ref="U6:W6" si="3">SUM(U7:U13)</f>
        <v>0</v>
      </c>
      <c r="V6" s="236">
        <f t="shared" si="3"/>
        <v>0</v>
      </c>
      <c r="W6" s="236">
        <f t="shared" si="3"/>
        <v>0</v>
      </c>
      <c r="X6" s="245"/>
      <c r="Y6" s="235">
        <f t="shared" ref="Y6:AA6" si="4">SUM(Y7:Y13)</f>
        <v>0</v>
      </c>
      <c r="Z6" s="236">
        <f t="shared" si="4"/>
        <v>0</v>
      </c>
      <c r="AA6" s="236">
        <f t="shared" si="4"/>
        <v>0</v>
      </c>
      <c r="AB6" s="245"/>
      <c r="AC6" s="235">
        <f>SUM(AC7:AC13)</f>
        <v>0</v>
      </c>
      <c r="AD6" s="236">
        <f>SUM(AD7:AD13)</f>
        <v>0</v>
      </c>
      <c r="AE6" s="236">
        <f>SUM(AE7:AE13)</f>
        <v>0</v>
      </c>
      <c r="AF6" s="245"/>
      <c r="AG6" s="235">
        <f>SUM(AG7:AG13)</f>
        <v>0</v>
      </c>
      <c r="AH6" s="236">
        <f>SUM(AH7:AH13)</f>
        <v>0</v>
      </c>
      <c r="AI6" s="236">
        <f>SUM(AI7:AI13)</f>
        <v>0</v>
      </c>
      <c r="AJ6" s="245"/>
      <c r="AK6" s="235">
        <f>SUM(AK7:AK13)</f>
        <v>0</v>
      </c>
      <c r="AL6" s="236">
        <f>SUM(AL7:AL13)</f>
        <v>0</v>
      </c>
      <c r="AM6" s="236">
        <f>SUM(AM7:AM13)</f>
        <v>0</v>
      </c>
      <c r="AN6" s="245"/>
      <c r="AO6" s="235">
        <f>SUM(AO7:AO13)</f>
        <v>0</v>
      </c>
      <c r="AP6" s="236">
        <f>SUM(AP7:AP13)</f>
        <v>0</v>
      </c>
      <c r="AQ6" s="236">
        <f>SUM(AQ7:AQ13)</f>
        <v>0</v>
      </c>
      <c r="AR6" s="245"/>
      <c r="AS6" s="235">
        <f>SUM(AS7:AS13)</f>
        <v>0</v>
      </c>
      <c r="AT6" s="236">
        <f>SUM(AT7:AT13)</f>
        <v>0</v>
      </c>
      <c r="AU6" s="236">
        <f>SUM(AU7:AU13)</f>
        <v>0</v>
      </c>
    </row>
    <row r="7" spans="2:47" x14ac:dyDescent="0.2">
      <c r="B7" s="94">
        <v>4110</v>
      </c>
      <c r="C7" s="49"/>
      <c r="D7" s="50" t="s">
        <v>34</v>
      </c>
      <c r="E7" s="237">
        <f t="shared" ref="E7:G13" si="5">+I7+M7+Q7+U7+Y7+AC7+AG7+AK7+AO7+AS7</f>
        <v>0</v>
      </c>
      <c r="F7" s="238">
        <f t="shared" si="5"/>
        <v>0</v>
      </c>
      <c r="G7" s="238">
        <f t="shared" si="5"/>
        <v>0</v>
      </c>
      <c r="H7" s="245"/>
      <c r="I7" s="237">
        <v>0</v>
      </c>
      <c r="J7" s="238">
        <v>0</v>
      </c>
      <c r="K7" s="238">
        <v>0</v>
      </c>
      <c r="L7" s="245"/>
      <c r="M7" s="237">
        <v>0</v>
      </c>
      <c r="N7" s="238">
        <v>0</v>
      </c>
      <c r="O7" s="238">
        <v>0</v>
      </c>
      <c r="P7" s="245"/>
      <c r="Q7" s="237">
        <v>0</v>
      </c>
      <c r="R7" s="238">
        <v>0</v>
      </c>
      <c r="S7" s="238">
        <v>0</v>
      </c>
      <c r="T7" s="245"/>
      <c r="U7" s="237">
        <v>0</v>
      </c>
      <c r="V7" s="238">
        <v>0</v>
      </c>
      <c r="W7" s="238">
        <v>0</v>
      </c>
      <c r="X7" s="245"/>
      <c r="Y7" s="237">
        <v>0</v>
      </c>
      <c r="Z7" s="238">
        <v>0</v>
      </c>
      <c r="AA7" s="238">
        <v>0</v>
      </c>
      <c r="AB7" s="245"/>
      <c r="AC7" s="237">
        <v>0</v>
      </c>
      <c r="AD7" s="238">
        <v>0</v>
      </c>
      <c r="AE7" s="238">
        <v>0</v>
      </c>
      <c r="AF7" s="245"/>
      <c r="AG7" s="237">
        <v>0</v>
      </c>
      <c r="AH7" s="238">
        <v>0</v>
      </c>
      <c r="AI7" s="238">
        <v>0</v>
      </c>
      <c r="AJ7" s="245"/>
      <c r="AK7" s="237">
        <v>0</v>
      </c>
      <c r="AL7" s="238">
        <v>0</v>
      </c>
      <c r="AM7" s="238">
        <v>0</v>
      </c>
      <c r="AN7" s="245"/>
      <c r="AO7" s="237">
        <v>0</v>
      </c>
      <c r="AP7" s="238">
        <v>0</v>
      </c>
      <c r="AQ7" s="238">
        <v>0</v>
      </c>
      <c r="AR7" s="245"/>
      <c r="AS7" s="237">
        <v>0</v>
      </c>
      <c r="AT7" s="238">
        <v>0</v>
      </c>
      <c r="AU7" s="238">
        <v>0</v>
      </c>
    </row>
    <row r="8" spans="2:47" x14ac:dyDescent="0.2">
      <c r="B8" s="94">
        <v>4120</v>
      </c>
      <c r="C8" s="49"/>
      <c r="D8" s="50" t="s">
        <v>35</v>
      </c>
      <c r="E8" s="237">
        <f t="shared" si="5"/>
        <v>0</v>
      </c>
      <c r="F8" s="238">
        <f t="shared" si="5"/>
        <v>0</v>
      </c>
      <c r="G8" s="238">
        <f t="shared" si="5"/>
        <v>0</v>
      </c>
      <c r="H8" s="245"/>
      <c r="I8" s="237">
        <v>0</v>
      </c>
      <c r="J8" s="238">
        <v>0</v>
      </c>
      <c r="K8" s="238">
        <v>0</v>
      </c>
      <c r="L8" s="245"/>
      <c r="M8" s="237">
        <v>0</v>
      </c>
      <c r="N8" s="238">
        <v>0</v>
      </c>
      <c r="O8" s="238">
        <v>0</v>
      </c>
      <c r="P8" s="245"/>
      <c r="Q8" s="237">
        <v>0</v>
      </c>
      <c r="R8" s="238">
        <v>0</v>
      </c>
      <c r="S8" s="238">
        <v>0</v>
      </c>
      <c r="T8" s="245"/>
      <c r="U8" s="237">
        <v>0</v>
      </c>
      <c r="V8" s="238">
        <v>0</v>
      </c>
      <c r="W8" s="238">
        <v>0</v>
      </c>
      <c r="X8" s="245"/>
      <c r="Y8" s="237">
        <v>0</v>
      </c>
      <c r="Z8" s="238">
        <v>0</v>
      </c>
      <c r="AA8" s="238">
        <v>0</v>
      </c>
      <c r="AB8" s="245"/>
      <c r="AC8" s="237">
        <v>0</v>
      </c>
      <c r="AD8" s="238">
        <v>0</v>
      </c>
      <c r="AE8" s="238">
        <v>0</v>
      </c>
      <c r="AF8" s="245"/>
      <c r="AG8" s="237">
        <v>0</v>
      </c>
      <c r="AH8" s="238">
        <v>0</v>
      </c>
      <c r="AI8" s="238">
        <v>0</v>
      </c>
      <c r="AJ8" s="245"/>
      <c r="AK8" s="237">
        <v>0</v>
      </c>
      <c r="AL8" s="238">
        <v>0</v>
      </c>
      <c r="AM8" s="238">
        <v>0</v>
      </c>
      <c r="AN8" s="245"/>
      <c r="AO8" s="237">
        <v>0</v>
      </c>
      <c r="AP8" s="238">
        <v>0</v>
      </c>
      <c r="AQ8" s="238">
        <v>0</v>
      </c>
      <c r="AR8" s="245"/>
      <c r="AS8" s="237">
        <v>0</v>
      </c>
      <c r="AT8" s="238">
        <v>0</v>
      </c>
      <c r="AU8" s="238">
        <v>0</v>
      </c>
    </row>
    <row r="9" spans="2:47" x14ac:dyDescent="0.2">
      <c r="B9" s="94">
        <v>4130</v>
      </c>
      <c r="C9" s="49"/>
      <c r="D9" s="50" t="s">
        <v>36</v>
      </c>
      <c r="E9" s="237">
        <f t="shared" si="5"/>
        <v>0</v>
      </c>
      <c r="F9" s="238">
        <f t="shared" si="5"/>
        <v>0</v>
      </c>
      <c r="G9" s="238">
        <f t="shared" si="5"/>
        <v>0</v>
      </c>
      <c r="H9" s="245"/>
      <c r="I9" s="237">
        <v>0</v>
      </c>
      <c r="J9" s="238">
        <v>0</v>
      </c>
      <c r="K9" s="238">
        <v>0</v>
      </c>
      <c r="L9" s="245"/>
      <c r="M9" s="237">
        <v>0</v>
      </c>
      <c r="N9" s="238">
        <v>0</v>
      </c>
      <c r="O9" s="238">
        <v>0</v>
      </c>
      <c r="P9" s="245"/>
      <c r="Q9" s="237">
        <v>0</v>
      </c>
      <c r="R9" s="238">
        <v>0</v>
      </c>
      <c r="S9" s="238">
        <v>0</v>
      </c>
      <c r="T9" s="245"/>
      <c r="U9" s="237">
        <v>0</v>
      </c>
      <c r="V9" s="238">
        <v>0</v>
      </c>
      <c r="W9" s="238">
        <v>0</v>
      </c>
      <c r="X9" s="245"/>
      <c r="Y9" s="237">
        <v>0</v>
      </c>
      <c r="Z9" s="238">
        <v>0</v>
      </c>
      <c r="AA9" s="238">
        <v>0</v>
      </c>
      <c r="AB9" s="245"/>
      <c r="AC9" s="237">
        <v>0</v>
      </c>
      <c r="AD9" s="238">
        <v>0</v>
      </c>
      <c r="AE9" s="238">
        <v>0</v>
      </c>
      <c r="AF9" s="245"/>
      <c r="AG9" s="237">
        <v>0</v>
      </c>
      <c r="AH9" s="238">
        <v>0</v>
      </c>
      <c r="AI9" s="238">
        <v>0</v>
      </c>
      <c r="AJ9" s="245"/>
      <c r="AK9" s="237">
        <v>0</v>
      </c>
      <c r="AL9" s="238">
        <v>0</v>
      </c>
      <c r="AM9" s="238">
        <v>0</v>
      </c>
      <c r="AN9" s="245"/>
      <c r="AO9" s="237">
        <v>0</v>
      </c>
      <c r="AP9" s="238">
        <v>0</v>
      </c>
      <c r="AQ9" s="238">
        <v>0</v>
      </c>
      <c r="AR9" s="245"/>
      <c r="AS9" s="237">
        <v>0</v>
      </c>
      <c r="AT9" s="238">
        <v>0</v>
      </c>
      <c r="AU9" s="238">
        <v>0</v>
      </c>
    </row>
    <row r="10" spans="2:47" x14ac:dyDescent="0.2">
      <c r="B10" s="94">
        <v>4140</v>
      </c>
      <c r="C10" s="49"/>
      <c r="D10" s="50" t="s">
        <v>37</v>
      </c>
      <c r="E10" s="237">
        <f t="shared" si="5"/>
        <v>0</v>
      </c>
      <c r="F10" s="238">
        <f t="shared" si="5"/>
        <v>0</v>
      </c>
      <c r="G10" s="238">
        <f t="shared" si="5"/>
        <v>0</v>
      </c>
      <c r="H10" s="245"/>
      <c r="I10" s="237">
        <v>0</v>
      </c>
      <c r="J10" s="238">
        <v>0</v>
      </c>
      <c r="K10" s="238">
        <v>0</v>
      </c>
      <c r="L10" s="245"/>
      <c r="M10" s="237">
        <v>0</v>
      </c>
      <c r="N10" s="238">
        <v>0</v>
      </c>
      <c r="O10" s="238">
        <v>0</v>
      </c>
      <c r="P10" s="245"/>
      <c r="Q10" s="237">
        <v>0</v>
      </c>
      <c r="R10" s="238">
        <v>0</v>
      </c>
      <c r="S10" s="238">
        <v>0</v>
      </c>
      <c r="T10" s="245"/>
      <c r="U10" s="237">
        <v>0</v>
      </c>
      <c r="V10" s="238">
        <v>0</v>
      </c>
      <c r="W10" s="238">
        <v>0</v>
      </c>
      <c r="X10" s="245"/>
      <c r="Y10" s="237">
        <v>0</v>
      </c>
      <c r="Z10" s="238">
        <v>0</v>
      </c>
      <c r="AA10" s="238">
        <v>0</v>
      </c>
      <c r="AB10" s="245"/>
      <c r="AC10" s="237">
        <v>0</v>
      </c>
      <c r="AD10" s="238">
        <v>0</v>
      </c>
      <c r="AE10" s="238">
        <v>0</v>
      </c>
      <c r="AF10" s="245"/>
      <c r="AG10" s="237">
        <v>0</v>
      </c>
      <c r="AH10" s="238">
        <v>0</v>
      </c>
      <c r="AI10" s="238">
        <v>0</v>
      </c>
      <c r="AJ10" s="245"/>
      <c r="AK10" s="237">
        <v>0</v>
      </c>
      <c r="AL10" s="238">
        <v>0</v>
      </c>
      <c r="AM10" s="238">
        <v>0</v>
      </c>
      <c r="AN10" s="245"/>
      <c r="AO10" s="237">
        <v>0</v>
      </c>
      <c r="AP10" s="238">
        <v>0</v>
      </c>
      <c r="AQ10" s="238">
        <v>0</v>
      </c>
      <c r="AR10" s="245"/>
      <c r="AS10" s="237">
        <v>0</v>
      </c>
      <c r="AT10" s="238">
        <v>0</v>
      </c>
      <c r="AU10" s="238">
        <v>0</v>
      </c>
    </row>
    <row r="11" spans="2:47" x14ac:dyDescent="0.2">
      <c r="B11" s="94">
        <v>4150</v>
      </c>
      <c r="C11" s="49"/>
      <c r="D11" s="50" t="s">
        <v>38</v>
      </c>
      <c r="E11" s="237">
        <f t="shared" si="5"/>
        <v>0</v>
      </c>
      <c r="F11" s="238">
        <f t="shared" si="5"/>
        <v>0</v>
      </c>
      <c r="G11" s="238">
        <f t="shared" si="5"/>
        <v>0</v>
      </c>
      <c r="H11" s="245"/>
      <c r="I11" s="237">
        <v>0</v>
      </c>
      <c r="J11" s="238">
        <v>0</v>
      </c>
      <c r="K11" s="238">
        <v>0</v>
      </c>
      <c r="L11" s="245"/>
      <c r="M11" s="237">
        <v>0</v>
      </c>
      <c r="N11" s="238">
        <v>0</v>
      </c>
      <c r="O11" s="238">
        <v>0</v>
      </c>
      <c r="P11" s="245"/>
      <c r="Q11" s="237">
        <v>0</v>
      </c>
      <c r="R11" s="238">
        <v>0</v>
      </c>
      <c r="S11" s="238">
        <v>0</v>
      </c>
      <c r="T11" s="245"/>
      <c r="U11" s="237">
        <v>0</v>
      </c>
      <c r="V11" s="238">
        <v>0</v>
      </c>
      <c r="W11" s="238">
        <v>0</v>
      </c>
      <c r="X11" s="245"/>
      <c r="Y11" s="237">
        <v>0</v>
      </c>
      <c r="Z11" s="238">
        <v>0</v>
      </c>
      <c r="AA11" s="238">
        <v>0</v>
      </c>
      <c r="AB11" s="245"/>
      <c r="AC11" s="237">
        <v>0</v>
      </c>
      <c r="AD11" s="238">
        <v>0</v>
      </c>
      <c r="AE11" s="238">
        <v>0</v>
      </c>
      <c r="AF11" s="245"/>
      <c r="AG11" s="237">
        <v>0</v>
      </c>
      <c r="AH11" s="238">
        <v>0</v>
      </c>
      <c r="AI11" s="238">
        <v>0</v>
      </c>
      <c r="AJ11" s="245"/>
      <c r="AK11" s="237">
        <v>0</v>
      </c>
      <c r="AL11" s="238">
        <v>0</v>
      </c>
      <c r="AM11" s="238">
        <v>0</v>
      </c>
      <c r="AN11" s="245"/>
      <c r="AO11" s="237">
        <v>0</v>
      </c>
      <c r="AP11" s="238">
        <v>0</v>
      </c>
      <c r="AQ11" s="238">
        <v>0</v>
      </c>
      <c r="AR11" s="245"/>
      <c r="AS11" s="237">
        <v>0</v>
      </c>
      <c r="AT11" s="238">
        <v>0</v>
      </c>
      <c r="AU11" s="238">
        <v>0</v>
      </c>
    </row>
    <row r="12" spans="2:47" x14ac:dyDescent="0.2">
      <c r="B12" s="94">
        <v>4160</v>
      </c>
      <c r="C12" s="49"/>
      <c r="D12" s="50" t="s">
        <v>39</v>
      </c>
      <c r="E12" s="237">
        <f t="shared" si="5"/>
        <v>0</v>
      </c>
      <c r="F12" s="238">
        <f t="shared" si="5"/>
        <v>0</v>
      </c>
      <c r="G12" s="238">
        <f t="shared" si="5"/>
        <v>0</v>
      </c>
      <c r="H12" s="245"/>
      <c r="I12" s="237">
        <v>0</v>
      </c>
      <c r="J12" s="238">
        <v>0</v>
      </c>
      <c r="K12" s="238">
        <v>0</v>
      </c>
      <c r="L12" s="245"/>
      <c r="M12" s="237">
        <v>0</v>
      </c>
      <c r="N12" s="238">
        <v>0</v>
      </c>
      <c r="O12" s="238">
        <v>0</v>
      </c>
      <c r="P12" s="245"/>
      <c r="Q12" s="237">
        <v>0</v>
      </c>
      <c r="R12" s="238">
        <v>0</v>
      </c>
      <c r="S12" s="238">
        <v>0</v>
      </c>
      <c r="T12" s="245"/>
      <c r="U12" s="237">
        <v>0</v>
      </c>
      <c r="V12" s="238">
        <v>0</v>
      </c>
      <c r="W12" s="238">
        <v>0</v>
      </c>
      <c r="X12" s="245"/>
      <c r="Y12" s="237">
        <v>0</v>
      </c>
      <c r="Z12" s="238">
        <v>0</v>
      </c>
      <c r="AA12" s="238">
        <v>0</v>
      </c>
      <c r="AB12" s="245"/>
      <c r="AC12" s="237">
        <v>0</v>
      </c>
      <c r="AD12" s="238">
        <v>0</v>
      </c>
      <c r="AE12" s="238">
        <v>0</v>
      </c>
      <c r="AF12" s="245"/>
      <c r="AG12" s="237">
        <v>0</v>
      </c>
      <c r="AH12" s="238">
        <v>0</v>
      </c>
      <c r="AI12" s="238">
        <v>0</v>
      </c>
      <c r="AJ12" s="245"/>
      <c r="AK12" s="237">
        <v>0</v>
      </c>
      <c r="AL12" s="238">
        <v>0</v>
      </c>
      <c r="AM12" s="238">
        <v>0</v>
      </c>
      <c r="AN12" s="245"/>
      <c r="AO12" s="237">
        <v>0</v>
      </c>
      <c r="AP12" s="238">
        <v>0</v>
      </c>
      <c r="AQ12" s="238">
        <v>0</v>
      </c>
      <c r="AR12" s="245"/>
      <c r="AS12" s="237">
        <v>0</v>
      </c>
      <c r="AT12" s="238">
        <v>0</v>
      </c>
      <c r="AU12" s="238">
        <v>0</v>
      </c>
    </row>
    <row r="13" spans="2:47" x14ac:dyDescent="0.2">
      <c r="B13" s="94">
        <v>4170</v>
      </c>
      <c r="C13" s="49"/>
      <c r="D13" s="50" t="s">
        <v>40</v>
      </c>
      <c r="E13" s="237">
        <f t="shared" si="5"/>
        <v>0</v>
      </c>
      <c r="F13" s="238">
        <f t="shared" si="5"/>
        <v>0</v>
      </c>
      <c r="G13" s="238">
        <f t="shared" si="5"/>
        <v>0</v>
      </c>
      <c r="H13" s="245"/>
      <c r="I13" s="237">
        <v>0</v>
      </c>
      <c r="J13" s="238">
        <v>0</v>
      </c>
      <c r="K13" s="238">
        <v>0</v>
      </c>
      <c r="L13" s="245"/>
      <c r="M13" s="237">
        <v>0</v>
      </c>
      <c r="N13" s="238">
        <v>0</v>
      </c>
      <c r="O13" s="238">
        <v>0</v>
      </c>
      <c r="P13" s="245"/>
      <c r="Q13" s="237">
        <v>0</v>
      </c>
      <c r="R13" s="238">
        <v>0</v>
      </c>
      <c r="S13" s="238">
        <v>0</v>
      </c>
      <c r="T13" s="245"/>
      <c r="U13" s="237">
        <v>0</v>
      </c>
      <c r="V13" s="238">
        <v>0</v>
      </c>
      <c r="W13" s="238">
        <v>0</v>
      </c>
      <c r="X13" s="245"/>
      <c r="Y13" s="237">
        <v>0</v>
      </c>
      <c r="Z13" s="238">
        <v>0</v>
      </c>
      <c r="AA13" s="238">
        <v>0</v>
      </c>
      <c r="AB13" s="245"/>
      <c r="AC13" s="237">
        <v>0</v>
      </c>
      <c r="AD13" s="238">
        <v>0</v>
      </c>
      <c r="AE13" s="238">
        <v>0</v>
      </c>
      <c r="AF13" s="245"/>
      <c r="AG13" s="237">
        <v>0</v>
      </c>
      <c r="AH13" s="238">
        <v>0</v>
      </c>
      <c r="AI13" s="238">
        <v>0</v>
      </c>
      <c r="AJ13" s="245"/>
      <c r="AK13" s="237">
        <v>0</v>
      </c>
      <c r="AL13" s="238">
        <v>0</v>
      </c>
      <c r="AM13" s="238">
        <v>0</v>
      </c>
      <c r="AN13" s="245"/>
      <c r="AO13" s="237">
        <v>0</v>
      </c>
      <c r="AP13" s="238">
        <v>0</v>
      </c>
      <c r="AQ13" s="238">
        <v>0</v>
      </c>
      <c r="AR13" s="245"/>
      <c r="AS13" s="237">
        <v>0</v>
      </c>
      <c r="AT13" s="238">
        <v>0</v>
      </c>
      <c r="AU13" s="238">
        <v>0</v>
      </c>
    </row>
    <row r="14" spans="2:47" x14ac:dyDescent="0.2">
      <c r="B14" s="94">
        <v>4200</v>
      </c>
      <c r="C14" s="36" t="s">
        <v>41</v>
      </c>
      <c r="D14" s="21"/>
      <c r="E14" s="235">
        <f>SUM(E15:E16)</f>
        <v>0</v>
      </c>
      <c r="F14" s="236">
        <f>SUM(F15:F16)</f>
        <v>0</v>
      </c>
      <c r="G14" s="236">
        <f>SUM(G15:G16)</f>
        <v>0</v>
      </c>
      <c r="H14" s="245"/>
      <c r="I14" s="235">
        <f t="shared" ref="I14:K14" si="6">SUM(I15:I16)</f>
        <v>0</v>
      </c>
      <c r="J14" s="236">
        <f t="shared" si="6"/>
        <v>0</v>
      </c>
      <c r="K14" s="236">
        <f t="shared" si="6"/>
        <v>0</v>
      </c>
      <c r="L14" s="245"/>
      <c r="M14" s="235">
        <f t="shared" ref="M14:O14" si="7">SUM(M15:M16)</f>
        <v>0</v>
      </c>
      <c r="N14" s="236">
        <f t="shared" si="7"/>
        <v>0</v>
      </c>
      <c r="O14" s="236">
        <f t="shared" si="7"/>
        <v>0</v>
      </c>
      <c r="P14" s="245"/>
      <c r="Q14" s="235">
        <f t="shared" ref="Q14:S14" si="8">SUM(Q15:Q16)</f>
        <v>0</v>
      </c>
      <c r="R14" s="236">
        <f t="shared" si="8"/>
        <v>0</v>
      </c>
      <c r="S14" s="236">
        <f t="shared" si="8"/>
        <v>0</v>
      </c>
      <c r="T14" s="245"/>
      <c r="U14" s="235">
        <f t="shared" ref="U14:W14" si="9">SUM(U15:U16)</f>
        <v>0</v>
      </c>
      <c r="V14" s="236">
        <f t="shared" si="9"/>
        <v>0</v>
      </c>
      <c r="W14" s="236">
        <f t="shared" si="9"/>
        <v>0</v>
      </c>
      <c r="X14" s="245"/>
      <c r="Y14" s="235">
        <f t="shared" ref="Y14:AA14" si="10">SUM(Y15:Y16)</f>
        <v>0</v>
      </c>
      <c r="Z14" s="236">
        <f t="shared" si="10"/>
        <v>0</v>
      </c>
      <c r="AA14" s="236">
        <f t="shared" si="10"/>
        <v>0</v>
      </c>
      <c r="AB14" s="245"/>
      <c r="AC14" s="235">
        <f>SUM(AC15:AC16)</f>
        <v>0</v>
      </c>
      <c r="AD14" s="236">
        <f>SUM(AD15:AD16)</f>
        <v>0</v>
      </c>
      <c r="AE14" s="236">
        <f>SUM(AE15:AE16)</f>
        <v>0</v>
      </c>
      <c r="AF14" s="245"/>
      <c r="AG14" s="235">
        <f>SUM(AG15:AG16)</f>
        <v>0</v>
      </c>
      <c r="AH14" s="236">
        <f>SUM(AH15:AH16)</f>
        <v>0</v>
      </c>
      <c r="AI14" s="236">
        <f>SUM(AI15:AI16)</f>
        <v>0</v>
      </c>
      <c r="AJ14" s="245"/>
      <c r="AK14" s="235">
        <f>SUM(AK15:AK16)</f>
        <v>0</v>
      </c>
      <c r="AL14" s="236">
        <f>SUM(AL15:AL16)</f>
        <v>0</v>
      </c>
      <c r="AM14" s="236">
        <f>SUM(AM15:AM16)</f>
        <v>0</v>
      </c>
      <c r="AN14" s="245"/>
      <c r="AO14" s="235">
        <f>SUM(AO15:AO16)</f>
        <v>0</v>
      </c>
      <c r="AP14" s="236">
        <f>SUM(AP15:AP16)</f>
        <v>0</v>
      </c>
      <c r="AQ14" s="236">
        <f>SUM(AQ15:AQ16)</f>
        <v>0</v>
      </c>
      <c r="AR14" s="245"/>
      <c r="AS14" s="235">
        <f>SUM(AS15:AS16)</f>
        <v>0</v>
      </c>
      <c r="AT14" s="236">
        <f>SUM(AT15:AT16)</f>
        <v>0</v>
      </c>
      <c r="AU14" s="236">
        <f>SUM(AU15:AU16)</f>
        <v>0</v>
      </c>
    </row>
    <row r="15" spans="2:47" x14ac:dyDescent="0.2">
      <c r="B15" s="94">
        <v>4210</v>
      </c>
      <c r="C15" s="49"/>
      <c r="D15" s="50" t="s">
        <v>42</v>
      </c>
      <c r="E15" s="237">
        <f t="shared" ref="E15:G16" si="11">+I15+M15+Q15+U15+Y15+AC15+AG15+AK15+AO15+AS15</f>
        <v>0</v>
      </c>
      <c r="F15" s="238">
        <f t="shared" si="11"/>
        <v>0</v>
      </c>
      <c r="G15" s="238">
        <f t="shared" si="11"/>
        <v>0</v>
      </c>
      <c r="H15" s="245"/>
      <c r="I15" s="237">
        <v>0</v>
      </c>
      <c r="J15" s="238">
        <v>0</v>
      </c>
      <c r="K15" s="238">
        <v>0</v>
      </c>
      <c r="L15" s="245"/>
      <c r="M15" s="237">
        <v>0</v>
      </c>
      <c r="N15" s="238">
        <v>0</v>
      </c>
      <c r="O15" s="238">
        <v>0</v>
      </c>
      <c r="P15" s="245"/>
      <c r="Q15" s="237">
        <v>0</v>
      </c>
      <c r="R15" s="238">
        <v>0</v>
      </c>
      <c r="S15" s="238">
        <v>0</v>
      </c>
      <c r="T15" s="245"/>
      <c r="U15" s="237">
        <v>0</v>
      </c>
      <c r="V15" s="238">
        <v>0</v>
      </c>
      <c r="W15" s="238">
        <v>0</v>
      </c>
      <c r="X15" s="245"/>
      <c r="Y15" s="237">
        <v>0</v>
      </c>
      <c r="Z15" s="238">
        <v>0</v>
      </c>
      <c r="AA15" s="238">
        <v>0</v>
      </c>
      <c r="AB15" s="245"/>
      <c r="AC15" s="237">
        <v>0</v>
      </c>
      <c r="AD15" s="238">
        <v>0</v>
      </c>
      <c r="AE15" s="238">
        <v>0</v>
      </c>
      <c r="AF15" s="245"/>
      <c r="AG15" s="237">
        <v>0</v>
      </c>
      <c r="AH15" s="238">
        <v>0</v>
      </c>
      <c r="AI15" s="238">
        <v>0</v>
      </c>
      <c r="AJ15" s="245"/>
      <c r="AK15" s="237">
        <v>0</v>
      </c>
      <c r="AL15" s="238">
        <v>0</v>
      </c>
      <c r="AM15" s="238">
        <v>0</v>
      </c>
      <c r="AN15" s="245"/>
      <c r="AO15" s="237">
        <v>0</v>
      </c>
      <c r="AP15" s="238">
        <v>0</v>
      </c>
      <c r="AQ15" s="238">
        <v>0</v>
      </c>
      <c r="AR15" s="245"/>
      <c r="AS15" s="237">
        <v>0</v>
      </c>
      <c r="AT15" s="238">
        <v>0</v>
      </c>
      <c r="AU15" s="238">
        <v>0</v>
      </c>
    </row>
    <row r="16" spans="2:47" x14ac:dyDescent="0.2">
      <c r="B16" s="94">
        <v>4220</v>
      </c>
      <c r="C16" s="49"/>
      <c r="D16" s="50" t="s">
        <v>43</v>
      </c>
      <c r="E16" s="237">
        <f t="shared" si="11"/>
        <v>0</v>
      </c>
      <c r="F16" s="238">
        <f t="shared" si="11"/>
        <v>0</v>
      </c>
      <c r="G16" s="238">
        <f t="shared" si="11"/>
        <v>0</v>
      </c>
      <c r="H16" s="245"/>
      <c r="I16" s="237">
        <v>0</v>
      </c>
      <c r="J16" s="238">
        <v>0</v>
      </c>
      <c r="K16" s="238">
        <v>0</v>
      </c>
      <c r="L16" s="245"/>
      <c r="M16" s="237">
        <v>0</v>
      </c>
      <c r="N16" s="238">
        <v>0</v>
      </c>
      <c r="O16" s="238">
        <v>0</v>
      </c>
      <c r="P16" s="245"/>
      <c r="Q16" s="237">
        <v>0</v>
      </c>
      <c r="R16" s="238">
        <v>0</v>
      </c>
      <c r="S16" s="238">
        <v>0</v>
      </c>
      <c r="T16" s="245"/>
      <c r="U16" s="237">
        <v>0</v>
      </c>
      <c r="V16" s="238">
        <v>0</v>
      </c>
      <c r="W16" s="238">
        <v>0</v>
      </c>
      <c r="X16" s="245"/>
      <c r="Y16" s="237">
        <v>0</v>
      </c>
      <c r="Z16" s="238">
        <v>0</v>
      </c>
      <c r="AA16" s="238">
        <v>0</v>
      </c>
      <c r="AB16" s="245"/>
      <c r="AC16" s="237">
        <v>0</v>
      </c>
      <c r="AD16" s="238">
        <v>0</v>
      </c>
      <c r="AE16" s="238">
        <v>0</v>
      </c>
      <c r="AF16" s="245"/>
      <c r="AG16" s="237">
        <v>0</v>
      </c>
      <c r="AH16" s="238">
        <v>0</v>
      </c>
      <c r="AI16" s="238">
        <v>0</v>
      </c>
      <c r="AJ16" s="245"/>
      <c r="AK16" s="237">
        <v>0</v>
      </c>
      <c r="AL16" s="238">
        <v>0</v>
      </c>
      <c r="AM16" s="238">
        <v>0</v>
      </c>
      <c r="AN16" s="245"/>
      <c r="AO16" s="237">
        <v>0</v>
      </c>
      <c r="AP16" s="238">
        <v>0</v>
      </c>
      <c r="AQ16" s="238">
        <v>0</v>
      </c>
      <c r="AR16" s="245"/>
      <c r="AS16" s="237">
        <v>0</v>
      </c>
      <c r="AT16" s="238">
        <v>0</v>
      </c>
      <c r="AU16" s="238">
        <v>0</v>
      </c>
    </row>
    <row r="17" spans="2:47" x14ac:dyDescent="0.2">
      <c r="B17" s="94">
        <v>4300</v>
      </c>
      <c r="C17" s="36" t="s">
        <v>44</v>
      </c>
      <c r="D17" s="21"/>
      <c r="E17" s="235">
        <f>SUM(E18:E22)</f>
        <v>0</v>
      </c>
      <c r="F17" s="236">
        <f>SUM(F18:F22)</f>
        <v>0</v>
      </c>
      <c r="G17" s="236">
        <f>SUM(G18:G22)</f>
        <v>0</v>
      </c>
      <c r="H17" s="245"/>
      <c r="I17" s="235">
        <f t="shared" ref="I17:K17" si="12">SUM(I18:I22)</f>
        <v>0</v>
      </c>
      <c r="J17" s="236">
        <f t="shared" si="12"/>
        <v>0</v>
      </c>
      <c r="K17" s="236">
        <f t="shared" si="12"/>
        <v>0</v>
      </c>
      <c r="L17" s="245"/>
      <c r="M17" s="235">
        <f t="shared" ref="M17:O17" si="13">SUM(M18:M22)</f>
        <v>0</v>
      </c>
      <c r="N17" s="236">
        <f t="shared" si="13"/>
        <v>0</v>
      </c>
      <c r="O17" s="236">
        <f t="shared" si="13"/>
        <v>0</v>
      </c>
      <c r="P17" s="245"/>
      <c r="Q17" s="235">
        <f t="shared" ref="Q17:S17" si="14">SUM(Q18:Q22)</f>
        <v>0</v>
      </c>
      <c r="R17" s="236">
        <f t="shared" si="14"/>
        <v>0</v>
      </c>
      <c r="S17" s="236">
        <f t="shared" si="14"/>
        <v>0</v>
      </c>
      <c r="T17" s="245"/>
      <c r="U17" s="235">
        <f t="shared" ref="U17:W17" si="15">SUM(U18:U22)</f>
        <v>0</v>
      </c>
      <c r="V17" s="236">
        <f t="shared" si="15"/>
        <v>0</v>
      </c>
      <c r="W17" s="236">
        <f t="shared" si="15"/>
        <v>0</v>
      </c>
      <c r="X17" s="245"/>
      <c r="Y17" s="235">
        <f t="shared" ref="Y17:AA17" si="16">SUM(Y18:Y22)</f>
        <v>0</v>
      </c>
      <c r="Z17" s="236">
        <f t="shared" si="16"/>
        <v>0</v>
      </c>
      <c r="AA17" s="236">
        <f t="shared" si="16"/>
        <v>0</v>
      </c>
      <c r="AB17" s="245"/>
      <c r="AC17" s="235">
        <f>SUM(AC18:AC22)</f>
        <v>0</v>
      </c>
      <c r="AD17" s="236">
        <f>SUM(AD18:AD22)</f>
        <v>0</v>
      </c>
      <c r="AE17" s="236">
        <f>SUM(AE18:AE22)</f>
        <v>0</v>
      </c>
      <c r="AF17" s="245"/>
      <c r="AG17" s="235">
        <f>SUM(AG18:AG22)</f>
        <v>0</v>
      </c>
      <c r="AH17" s="236">
        <f>SUM(AH18:AH22)</f>
        <v>0</v>
      </c>
      <c r="AI17" s="236">
        <f>SUM(AI18:AI22)</f>
        <v>0</v>
      </c>
      <c r="AJ17" s="245"/>
      <c r="AK17" s="235">
        <f>SUM(AK18:AK22)</f>
        <v>0</v>
      </c>
      <c r="AL17" s="236">
        <f>SUM(AL18:AL22)</f>
        <v>0</v>
      </c>
      <c r="AM17" s="236">
        <f>SUM(AM18:AM22)</f>
        <v>0</v>
      </c>
      <c r="AN17" s="245"/>
      <c r="AO17" s="235">
        <f>SUM(AO18:AO22)</f>
        <v>0</v>
      </c>
      <c r="AP17" s="236">
        <f>SUM(AP18:AP22)</f>
        <v>0</v>
      </c>
      <c r="AQ17" s="236">
        <f>SUM(AQ18:AQ22)</f>
        <v>0</v>
      </c>
      <c r="AR17" s="245"/>
      <c r="AS17" s="235">
        <f>SUM(AS18:AS22)</f>
        <v>0</v>
      </c>
      <c r="AT17" s="236">
        <f>SUM(AT18:AT22)</f>
        <v>0</v>
      </c>
      <c r="AU17" s="236">
        <f>SUM(AU18:AU22)</f>
        <v>0</v>
      </c>
    </row>
    <row r="18" spans="2:47" x14ac:dyDescent="0.2">
      <c r="B18" s="94">
        <v>4310</v>
      </c>
      <c r="C18" s="49"/>
      <c r="D18" s="50" t="s">
        <v>45</v>
      </c>
      <c r="E18" s="237">
        <f t="shared" ref="E18:G22" si="17">+I18+M18+Q18+U18+Y18+AC18+AG18+AK18+AO18+AS18</f>
        <v>0</v>
      </c>
      <c r="F18" s="238">
        <f t="shared" si="17"/>
        <v>0</v>
      </c>
      <c r="G18" s="238">
        <f t="shared" si="17"/>
        <v>0</v>
      </c>
      <c r="H18" s="245"/>
      <c r="I18" s="237">
        <v>0</v>
      </c>
      <c r="J18" s="238">
        <v>0</v>
      </c>
      <c r="K18" s="238">
        <v>0</v>
      </c>
      <c r="L18" s="245"/>
      <c r="M18" s="237">
        <v>0</v>
      </c>
      <c r="N18" s="238">
        <v>0</v>
      </c>
      <c r="O18" s="238">
        <v>0</v>
      </c>
      <c r="P18" s="245"/>
      <c r="Q18" s="237">
        <v>0</v>
      </c>
      <c r="R18" s="238">
        <v>0</v>
      </c>
      <c r="S18" s="238">
        <v>0</v>
      </c>
      <c r="T18" s="245"/>
      <c r="U18" s="237">
        <v>0</v>
      </c>
      <c r="V18" s="238">
        <v>0</v>
      </c>
      <c r="W18" s="238">
        <v>0</v>
      </c>
      <c r="X18" s="245"/>
      <c r="Y18" s="237">
        <v>0</v>
      </c>
      <c r="Z18" s="238">
        <v>0</v>
      </c>
      <c r="AA18" s="238">
        <v>0</v>
      </c>
      <c r="AB18" s="245"/>
      <c r="AC18" s="237">
        <v>0</v>
      </c>
      <c r="AD18" s="238">
        <v>0</v>
      </c>
      <c r="AE18" s="238">
        <v>0</v>
      </c>
      <c r="AF18" s="245"/>
      <c r="AG18" s="237">
        <v>0</v>
      </c>
      <c r="AH18" s="238">
        <v>0</v>
      </c>
      <c r="AI18" s="238">
        <v>0</v>
      </c>
      <c r="AJ18" s="245"/>
      <c r="AK18" s="237">
        <v>0</v>
      </c>
      <c r="AL18" s="238">
        <v>0</v>
      </c>
      <c r="AM18" s="238">
        <v>0</v>
      </c>
      <c r="AN18" s="245"/>
      <c r="AO18" s="237">
        <v>0</v>
      </c>
      <c r="AP18" s="238">
        <v>0</v>
      </c>
      <c r="AQ18" s="238">
        <v>0</v>
      </c>
      <c r="AR18" s="245"/>
      <c r="AS18" s="237">
        <v>0</v>
      </c>
      <c r="AT18" s="238">
        <v>0</v>
      </c>
      <c r="AU18" s="238">
        <v>0</v>
      </c>
    </row>
    <row r="19" spans="2:47" x14ac:dyDescent="0.2">
      <c r="B19" s="94">
        <v>4320</v>
      </c>
      <c r="C19" s="49"/>
      <c r="D19" s="50" t="s">
        <v>46</v>
      </c>
      <c r="E19" s="237">
        <f t="shared" si="17"/>
        <v>0</v>
      </c>
      <c r="F19" s="238">
        <f t="shared" si="17"/>
        <v>0</v>
      </c>
      <c r="G19" s="238">
        <f t="shared" si="17"/>
        <v>0</v>
      </c>
      <c r="H19" s="245"/>
      <c r="I19" s="237">
        <v>0</v>
      </c>
      <c r="J19" s="238">
        <v>0</v>
      </c>
      <c r="K19" s="238">
        <v>0</v>
      </c>
      <c r="L19" s="245"/>
      <c r="M19" s="237">
        <v>0</v>
      </c>
      <c r="N19" s="238">
        <v>0</v>
      </c>
      <c r="O19" s="238">
        <v>0</v>
      </c>
      <c r="P19" s="245"/>
      <c r="Q19" s="237">
        <v>0</v>
      </c>
      <c r="R19" s="238">
        <v>0</v>
      </c>
      <c r="S19" s="238">
        <v>0</v>
      </c>
      <c r="T19" s="245"/>
      <c r="U19" s="237">
        <v>0</v>
      </c>
      <c r="V19" s="238">
        <v>0</v>
      </c>
      <c r="W19" s="238">
        <v>0</v>
      </c>
      <c r="X19" s="245"/>
      <c r="Y19" s="237">
        <v>0</v>
      </c>
      <c r="Z19" s="238">
        <v>0</v>
      </c>
      <c r="AA19" s="238">
        <v>0</v>
      </c>
      <c r="AB19" s="245"/>
      <c r="AC19" s="237">
        <v>0</v>
      </c>
      <c r="AD19" s="238">
        <v>0</v>
      </c>
      <c r="AE19" s="238">
        <v>0</v>
      </c>
      <c r="AF19" s="245"/>
      <c r="AG19" s="237">
        <v>0</v>
      </c>
      <c r="AH19" s="238">
        <v>0</v>
      </c>
      <c r="AI19" s="238">
        <v>0</v>
      </c>
      <c r="AJ19" s="245"/>
      <c r="AK19" s="237">
        <v>0</v>
      </c>
      <c r="AL19" s="238">
        <v>0</v>
      </c>
      <c r="AM19" s="238">
        <v>0</v>
      </c>
      <c r="AN19" s="245"/>
      <c r="AO19" s="237">
        <v>0</v>
      </c>
      <c r="AP19" s="238">
        <v>0</v>
      </c>
      <c r="AQ19" s="238">
        <v>0</v>
      </c>
      <c r="AR19" s="245"/>
      <c r="AS19" s="237">
        <v>0</v>
      </c>
      <c r="AT19" s="238">
        <v>0</v>
      </c>
      <c r="AU19" s="238">
        <v>0</v>
      </c>
    </row>
    <row r="20" spans="2:47" x14ac:dyDescent="0.2">
      <c r="B20" s="94">
        <v>4330</v>
      </c>
      <c r="C20" s="49"/>
      <c r="D20" s="50" t="s">
        <v>47</v>
      </c>
      <c r="E20" s="237">
        <f t="shared" si="17"/>
        <v>0</v>
      </c>
      <c r="F20" s="238">
        <f t="shared" si="17"/>
        <v>0</v>
      </c>
      <c r="G20" s="238">
        <f t="shared" si="17"/>
        <v>0</v>
      </c>
      <c r="H20" s="245"/>
      <c r="I20" s="237">
        <v>0</v>
      </c>
      <c r="J20" s="238">
        <v>0</v>
      </c>
      <c r="K20" s="238">
        <v>0</v>
      </c>
      <c r="L20" s="245"/>
      <c r="M20" s="237">
        <v>0</v>
      </c>
      <c r="N20" s="238">
        <v>0</v>
      </c>
      <c r="O20" s="238">
        <v>0</v>
      </c>
      <c r="P20" s="245"/>
      <c r="Q20" s="237">
        <v>0</v>
      </c>
      <c r="R20" s="238">
        <v>0</v>
      </c>
      <c r="S20" s="238">
        <v>0</v>
      </c>
      <c r="T20" s="245"/>
      <c r="U20" s="237">
        <v>0</v>
      </c>
      <c r="V20" s="238">
        <v>0</v>
      </c>
      <c r="W20" s="238">
        <v>0</v>
      </c>
      <c r="X20" s="245"/>
      <c r="Y20" s="237">
        <v>0</v>
      </c>
      <c r="Z20" s="238">
        <v>0</v>
      </c>
      <c r="AA20" s="238">
        <v>0</v>
      </c>
      <c r="AB20" s="245"/>
      <c r="AC20" s="237">
        <v>0</v>
      </c>
      <c r="AD20" s="238">
        <v>0</v>
      </c>
      <c r="AE20" s="238">
        <v>0</v>
      </c>
      <c r="AF20" s="245"/>
      <c r="AG20" s="237">
        <v>0</v>
      </c>
      <c r="AH20" s="238">
        <v>0</v>
      </c>
      <c r="AI20" s="238">
        <v>0</v>
      </c>
      <c r="AJ20" s="245"/>
      <c r="AK20" s="237">
        <v>0</v>
      </c>
      <c r="AL20" s="238">
        <v>0</v>
      </c>
      <c r="AM20" s="238">
        <v>0</v>
      </c>
      <c r="AN20" s="245"/>
      <c r="AO20" s="237">
        <v>0</v>
      </c>
      <c r="AP20" s="238">
        <v>0</v>
      </c>
      <c r="AQ20" s="238">
        <v>0</v>
      </c>
      <c r="AR20" s="245"/>
      <c r="AS20" s="237">
        <v>0</v>
      </c>
      <c r="AT20" s="238">
        <v>0</v>
      </c>
      <c r="AU20" s="238">
        <v>0</v>
      </c>
    </row>
    <row r="21" spans="2:47" x14ac:dyDescent="0.2">
      <c r="B21" s="94">
        <v>4340</v>
      </c>
      <c r="C21" s="49"/>
      <c r="D21" s="50" t="s">
        <v>48</v>
      </c>
      <c r="E21" s="237">
        <f t="shared" si="17"/>
        <v>0</v>
      </c>
      <c r="F21" s="238">
        <f t="shared" si="17"/>
        <v>0</v>
      </c>
      <c r="G21" s="238">
        <f t="shared" si="17"/>
        <v>0</v>
      </c>
      <c r="H21" s="245"/>
      <c r="I21" s="237">
        <v>0</v>
      </c>
      <c r="J21" s="238">
        <v>0</v>
      </c>
      <c r="K21" s="238">
        <v>0</v>
      </c>
      <c r="L21" s="245"/>
      <c r="M21" s="237">
        <v>0</v>
      </c>
      <c r="N21" s="238">
        <v>0</v>
      </c>
      <c r="O21" s="238">
        <v>0</v>
      </c>
      <c r="P21" s="245"/>
      <c r="Q21" s="237">
        <v>0</v>
      </c>
      <c r="R21" s="238">
        <v>0</v>
      </c>
      <c r="S21" s="238">
        <v>0</v>
      </c>
      <c r="T21" s="245"/>
      <c r="U21" s="237">
        <v>0</v>
      </c>
      <c r="V21" s="238">
        <v>0</v>
      </c>
      <c r="W21" s="238">
        <v>0</v>
      </c>
      <c r="X21" s="245"/>
      <c r="Y21" s="237">
        <v>0</v>
      </c>
      <c r="Z21" s="238">
        <v>0</v>
      </c>
      <c r="AA21" s="238">
        <v>0</v>
      </c>
      <c r="AB21" s="245"/>
      <c r="AC21" s="237">
        <v>0</v>
      </c>
      <c r="AD21" s="238">
        <v>0</v>
      </c>
      <c r="AE21" s="238">
        <v>0</v>
      </c>
      <c r="AF21" s="245"/>
      <c r="AG21" s="237">
        <v>0</v>
      </c>
      <c r="AH21" s="238">
        <v>0</v>
      </c>
      <c r="AI21" s="238">
        <v>0</v>
      </c>
      <c r="AJ21" s="245"/>
      <c r="AK21" s="237">
        <v>0</v>
      </c>
      <c r="AL21" s="238">
        <v>0</v>
      </c>
      <c r="AM21" s="238">
        <v>0</v>
      </c>
      <c r="AN21" s="245"/>
      <c r="AO21" s="237">
        <v>0</v>
      </c>
      <c r="AP21" s="238">
        <v>0</v>
      </c>
      <c r="AQ21" s="238">
        <v>0</v>
      </c>
      <c r="AR21" s="245"/>
      <c r="AS21" s="237">
        <v>0</v>
      </c>
      <c r="AT21" s="238">
        <v>0</v>
      </c>
      <c r="AU21" s="238">
        <v>0</v>
      </c>
    </row>
    <row r="22" spans="2:47" x14ac:dyDescent="0.2">
      <c r="B22" s="94">
        <v>4390</v>
      </c>
      <c r="C22" s="49"/>
      <c r="D22" s="50" t="s">
        <v>49</v>
      </c>
      <c r="E22" s="237">
        <f t="shared" si="17"/>
        <v>0</v>
      </c>
      <c r="F22" s="238">
        <f t="shared" si="17"/>
        <v>0</v>
      </c>
      <c r="G22" s="238">
        <f t="shared" si="17"/>
        <v>0</v>
      </c>
      <c r="H22" s="245"/>
      <c r="I22" s="237">
        <v>0</v>
      </c>
      <c r="J22" s="238">
        <v>0</v>
      </c>
      <c r="K22" s="238">
        <v>0</v>
      </c>
      <c r="L22" s="245"/>
      <c r="M22" s="237">
        <v>0</v>
      </c>
      <c r="N22" s="238">
        <v>0</v>
      </c>
      <c r="O22" s="238">
        <v>0</v>
      </c>
      <c r="P22" s="245"/>
      <c r="Q22" s="237">
        <v>0</v>
      </c>
      <c r="R22" s="238">
        <v>0</v>
      </c>
      <c r="S22" s="238">
        <v>0</v>
      </c>
      <c r="T22" s="245"/>
      <c r="U22" s="237">
        <v>0</v>
      </c>
      <c r="V22" s="238">
        <v>0</v>
      </c>
      <c r="W22" s="238">
        <v>0</v>
      </c>
      <c r="X22" s="245"/>
      <c r="Y22" s="237">
        <v>0</v>
      </c>
      <c r="Z22" s="238">
        <v>0</v>
      </c>
      <c r="AA22" s="238">
        <v>0</v>
      </c>
      <c r="AB22" s="245"/>
      <c r="AC22" s="237">
        <v>0</v>
      </c>
      <c r="AD22" s="238">
        <v>0</v>
      </c>
      <c r="AE22" s="238">
        <v>0</v>
      </c>
      <c r="AF22" s="245"/>
      <c r="AG22" s="237">
        <v>0</v>
      </c>
      <c r="AH22" s="238">
        <v>0</v>
      </c>
      <c r="AI22" s="238">
        <v>0</v>
      </c>
      <c r="AJ22" s="245"/>
      <c r="AK22" s="237">
        <v>0</v>
      </c>
      <c r="AL22" s="238">
        <v>0</v>
      </c>
      <c r="AM22" s="238">
        <v>0</v>
      </c>
      <c r="AN22" s="245"/>
      <c r="AO22" s="237">
        <v>0</v>
      </c>
      <c r="AP22" s="238">
        <v>0</v>
      </c>
      <c r="AQ22" s="238">
        <v>0</v>
      </c>
      <c r="AR22" s="245"/>
      <c r="AS22" s="237">
        <v>0</v>
      </c>
      <c r="AT22" s="238">
        <v>0</v>
      </c>
      <c r="AU22" s="238">
        <v>0</v>
      </c>
    </row>
    <row r="23" spans="2:47" x14ac:dyDescent="0.2">
      <c r="B23" s="94"/>
      <c r="C23" s="49"/>
      <c r="D23" s="50"/>
      <c r="E23" s="237"/>
      <c r="F23" s="238"/>
      <c r="G23" s="238"/>
      <c r="H23" s="245"/>
      <c r="I23" s="237"/>
      <c r="J23" s="238"/>
      <c r="K23" s="238"/>
      <c r="L23" s="245"/>
      <c r="M23" s="237"/>
      <c r="N23" s="238"/>
      <c r="O23" s="238"/>
      <c r="P23" s="245"/>
      <c r="Q23" s="237"/>
      <c r="R23" s="238"/>
      <c r="S23" s="238"/>
      <c r="T23" s="245"/>
      <c r="U23" s="237"/>
      <c r="V23" s="238"/>
      <c r="W23" s="238"/>
      <c r="X23" s="245"/>
      <c r="Y23" s="237"/>
      <c r="Z23" s="238"/>
      <c r="AA23" s="238"/>
      <c r="AB23" s="245"/>
      <c r="AC23" s="237"/>
      <c r="AD23" s="238"/>
      <c r="AE23" s="238"/>
      <c r="AF23" s="245"/>
      <c r="AG23" s="237"/>
      <c r="AH23" s="238"/>
      <c r="AI23" s="238"/>
      <c r="AJ23" s="245"/>
      <c r="AK23" s="237"/>
      <c r="AL23" s="238"/>
      <c r="AM23" s="238"/>
      <c r="AN23" s="245"/>
      <c r="AO23" s="237"/>
      <c r="AP23" s="238"/>
      <c r="AQ23" s="238"/>
      <c r="AR23" s="245"/>
      <c r="AS23" s="237"/>
      <c r="AT23" s="238"/>
      <c r="AU23" s="238"/>
    </row>
    <row r="24" spans="2:47" x14ac:dyDescent="0.2">
      <c r="B24" s="94">
        <v>4000</v>
      </c>
      <c r="C24" s="58" t="s">
        <v>50</v>
      </c>
      <c r="D24" s="59"/>
      <c r="E24" s="239">
        <f>+E6+E14+E17</f>
        <v>0</v>
      </c>
      <c r="F24" s="240">
        <f>+F6+F14+F17</f>
        <v>0</v>
      </c>
      <c r="G24" s="240">
        <f>+G6+G14+G17</f>
        <v>0</v>
      </c>
      <c r="H24" s="245"/>
      <c r="I24" s="239">
        <f t="shared" ref="I24:K24" si="18">+I6+I14+I17</f>
        <v>0</v>
      </c>
      <c r="J24" s="240">
        <f t="shared" si="18"/>
        <v>0</v>
      </c>
      <c r="K24" s="240">
        <f t="shared" si="18"/>
        <v>0</v>
      </c>
      <c r="L24" s="245"/>
      <c r="M24" s="239">
        <f t="shared" ref="M24:O24" si="19">+M6+M14+M17</f>
        <v>0</v>
      </c>
      <c r="N24" s="240">
        <f t="shared" si="19"/>
        <v>0</v>
      </c>
      <c r="O24" s="240">
        <f t="shared" si="19"/>
        <v>0</v>
      </c>
      <c r="P24" s="245"/>
      <c r="Q24" s="239">
        <f t="shared" ref="Q24:S24" si="20">+Q6+Q14+Q17</f>
        <v>0</v>
      </c>
      <c r="R24" s="240">
        <f t="shared" si="20"/>
        <v>0</v>
      </c>
      <c r="S24" s="240">
        <f t="shared" si="20"/>
        <v>0</v>
      </c>
      <c r="T24" s="245"/>
      <c r="U24" s="239">
        <f t="shared" ref="U24:W24" si="21">+U6+U14+U17</f>
        <v>0</v>
      </c>
      <c r="V24" s="240">
        <f t="shared" si="21"/>
        <v>0</v>
      </c>
      <c r="W24" s="240">
        <f t="shared" si="21"/>
        <v>0</v>
      </c>
      <c r="X24" s="245"/>
      <c r="Y24" s="239">
        <f t="shared" ref="Y24:AA24" si="22">+Y6+Y14+Y17</f>
        <v>0</v>
      </c>
      <c r="Z24" s="240">
        <f t="shared" si="22"/>
        <v>0</v>
      </c>
      <c r="AA24" s="240">
        <f t="shared" si="22"/>
        <v>0</v>
      </c>
      <c r="AB24" s="245"/>
      <c r="AC24" s="239">
        <f>+AC6+AC14+AC17</f>
        <v>0</v>
      </c>
      <c r="AD24" s="240">
        <f>+AD6+AD14+AD17</f>
        <v>0</v>
      </c>
      <c r="AE24" s="240">
        <f>+AE6+AE14+AE17</f>
        <v>0</v>
      </c>
      <c r="AF24" s="245"/>
      <c r="AG24" s="239">
        <f>+AG6+AG14+AG17</f>
        <v>0</v>
      </c>
      <c r="AH24" s="240">
        <f>+AH6+AH14+AH17</f>
        <v>0</v>
      </c>
      <c r="AI24" s="240">
        <f>+AI6+AI14+AI17</f>
        <v>0</v>
      </c>
      <c r="AJ24" s="245"/>
      <c r="AK24" s="239">
        <f>+AK6+AK14+AK17</f>
        <v>0</v>
      </c>
      <c r="AL24" s="240">
        <f>+AL6+AL14+AL17</f>
        <v>0</v>
      </c>
      <c r="AM24" s="240">
        <f>+AM6+AM14+AM17</f>
        <v>0</v>
      </c>
      <c r="AN24" s="245"/>
      <c r="AO24" s="239">
        <f>+AO6+AO14+AO17</f>
        <v>0</v>
      </c>
      <c r="AP24" s="240">
        <f>+AP6+AP14+AP17</f>
        <v>0</v>
      </c>
      <c r="AQ24" s="240">
        <f>+AQ6+AQ14+AQ17</f>
        <v>0</v>
      </c>
      <c r="AR24" s="245"/>
      <c r="AS24" s="239">
        <f>+AS6+AS14+AS17</f>
        <v>0</v>
      </c>
      <c r="AT24" s="240">
        <f>+AT6+AT14+AT17</f>
        <v>0</v>
      </c>
      <c r="AU24" s="240">
        <f>+AU6+AU14+AU17</f>
        <v>0</v>
      </c>
    </row>
    <row r="25" spans="2:47" x14ac:dyDescent="0.2">
      <c r="B25" s="94"/>
      <c r="C25" s="49"/>
      <c r="D25" s="21"/>
      <c r="E25" s="237"/>
      <c r="F25" s="238"/>
      <c r="G25" s="238"/>
      <c r="H25" s="245"/>
      <c r="I25" s="237"/>
      <c r="J25" s="238"/>
      <c r="K25" s="238"/>
      <c r="L25" s="245"/>
      <c r="M25" s="237"/>
      <c r="N25" s="238"/>
      <c r="O25" s="238"/>
      <c r="P25" s="245"/>
      <c r="Q25" s="237"/>
      <c r="R25" s="238"/>
      <c r="S25" s="238"/>
      <c r="T25" s="245"/>
      <c r="U25" s="237"/>
      <c r="V25" s="238"/>
      <c r="W25" s="238"/>
      <c r="X25" s="245"/>
      <c r="Y25" s="237"/>
      <c r="Z25" s="238"/>
      <c r="AA25" s="238"/>
      <c r="AB25" s="245"/>
      <c r="AC25" s="237"/>
      <c r="AD25" s="238"/>
      <c r="AE25" s="238"/>
      <c r="AF25" s="245"/>
      <c r="AG25" s="237"/>
      <c r="AH25" s="238"/>
      <c r="AI25" s="238"/>
      <c r="AJ25" s="245"/>
      <c r="AK25" s="237"/>
      <c r="AL25" s="238"/>
      <c r="AM25" s="238"/>
      <c r="AN25" s="245"/>
      <c r="AO25" s="237"/>
      <c r="AP25" s="238"/>
      <c r="AQ25" s="238"/>
      <c r="AR25" s="245"/>
      <c r="AS25" s="237"/>
      <c r="AT25" s="238"/>
      <c r="AU25" s="238"/>
    </row>
    <row r="26" spans="2:47" x14ac:dyDescent="0.2">
      <c r="B26" s="94"/>
      <c r="C26" s="20" t="s">
        <v>51</v>
      </c>
      <c r="D26" s="21"/>
      <c r="E26" s="237"/>
      <c r="F26" s="238"/>
      <c r="G26" s="238"/>
      <c r="H26" s="245"/>
      <c r="I26" s="237"/>
      <c r="J26" s="238"/>
      <c r="K26" s="238"/>
      <c r="L26" s="245"/>
      <c r="M26" s="237"/>
      <c r="N26" s="238"/>
      <c r="O26" s="238"/>
      <c r="P26" s="245"/>
      <c r="Q26" s="237"/>
      <c r="R26" s="238"/>
      <c r="S26" s="238"/>
      <c r="T26" s="245"/>
      <c r="U26" s="237"/>
      <c r="V26" s="238"/>
      <c r="W26" s="238"/>
      <c r="X26" s="245"/>
      <c r="Y26" s="237"/>
      <c r="Z26" s="238"/>
      <c r="AA26" s="238"/>
      <c r="AB26" s="245"/>
      <c r="AC26" s="237"/>
      <c r="AD26" s="238"/>
      <c r="AE26" s="238"/>
      <c r="AF26" s="245"/>
      <c r="AG26" s="237"/>
      <c r="AH26" s="238"/>
      <c r="AI26" s="238"/>
      <c r="AJ26" s="245"/>
      <c r="AK26" s="237"/>
      <c r="AL26" s="238"/>
      <c r="AM26" s="238"/>
      <c r="AN26" s="245"/>
      <c r="AO26" s="237"/>
      <c r="AP26" s="238"/>
      <c r="AQ26" s="238"/>
      <c r="AR26" s="245"/>
      <c r="AS26" s="237"/>
      <c r="AT26" s="238"/>
      <c r="AU26" s="238"/>
    </row>
    <row r="27" spans="2:47" x14ac:dyDescent="0.2">
      <c r="B27" s="94">
        <v>5100</v>
      </c>
      <c r="C27" s="36" t="s">
        <v>52</v>
      </c>
      <c r="D27" s="21"/>
      <c r="E27" s="235">
        <f>SUM(E28:E30)</f>
        <v>0</v>
      </c>
      <c r="F27" s="236">
        <f>SUM(F28:F30)</f>
        <v>0</v>
      </c>
      <c r="G27" s="236">
        <f>SUM(G28:G30)</f>
        <v>0</v>
      </c>
      <c r="H27" s="245"/>
      <c r="I27" s="235">
        <f t="shared" ref="I27:K27" si="23">SUM(I28:I30)</f>
        <v>0</v>
      </c>
      <c r="J27" s="236">
        <f t="shared" si="23"/>
        <v>0</v>
      </c>
      <c r="K27" s="236">
        <f t="shared" si="23"/>
        <v>0</v>
      </c>
      <c r="L27" s="245"/>
      <c r="M27" s="235">
        <f t="shared" ref="M27:O27" si="24">SUM(M28:M30)</f>
        <v>0</v>
      </c>
      <c r="N27" s="236">
        <f t="shared" si="24"/>
        <v>0</v>
      </c>
      <c r="O27" s="236">
        <f t="shared" si="24"/>
        <v>0</v>
      </c>
      <c r="P27" s="245"/>
      <c r="Q27" s="235">
        <f t="shared" ref="Q27:S27" si="25">SUM(Q28:Q30)</f>
        <v>0</v>
      </c>
      <c r="R27" s="236">
        <f t="shared" si="25"/>
        <v>0</v>
      </c>
      <c r="S27" s="236">
        <f t="shared" si="25"/>
        <v>0</v>
      </c>
      <c r="T27" s="245"/>
      <c r="U27" s="235">
        <f t="shared" ref="U27:W27" si="26">SUM(U28:U30)</f>
        <v>0</v>
      </c>
      <c r="V27" s="236">
        <f t="shared" si="26"/>
        <v>0</v>
      </c>
      <c r="W27" s="236">
        <f t="shared" si="26"/>
        <v>0</v>
      </c>
      <c r="X27" s="245"/>
      <c r="Y27" s="235">
        <f t="shared" ref="Y27:AA27" si="27">SUM(Y28:Y30)</f>
        <v>0</v>
      </c>
      <c r="Z27" s="236">
        <f t="shared" si="27"/>
        <v>0</v>
      </c>
      <c r="AA27" s="236">
        <f t="shared" si="27"/>
        <v>0</v>
      </c>
      <c r="AB27" s="245"/>
      <c r="AC27" s="235">
        <f>SUM(AC28:AC30)</f>
        <v>0</v>
      </c>
      <c r="AD27" s="236">
        <f>SUM(AD28:AD30)</f>
        <v>0</v>
      </c>
      <c r="AE27" s="236">
        <f>SUM(AE28:AE30)</f>
        <v>0</v>
      </c>
      <c r="AF27" s="245"/>
      <c r="AG27" s="235">
        <f>SUM(AG28:AG30)</f>
        <v>0</v>
      </c>
      <c r="AH27" s="236">
        <f>SUM(AH28:AH30)</f>
        <v>0</v>
      </c>
      <c r="AI27" s="236">
        <f>SUM(AI28:AI30)</f>
        <v>0</v>
      </c>
      <c r="AJ27" s="245"/>
      <c r="AK27" s="235">
        <f>SUM(AK28:AK30)</f>
        <v>0</v>
      </c>
      <c r="AL27" s="236">
        <f>SUM(AL28:AL30)</f>
        <v>0</v>
      </c>
      <c r="AM27" s="236">
        <f>SUM(AM28:AM30)</f>
        <v>0</v>
      </c>
      <c r="AN27" s="245"/>
      <c r="AO27" s="235">
        <f>SUM(AO28:AO30)</f>
        <v>0</v>
      </c>
      <c r="AP27" s="236">
        <f>SUM(AP28:AP30)</f>
        <v>0</v>
      </c>
      <c r="AQ27" s="236">
        <f>SUM(AQ28:AQ30)</f>
        <v>0</v>
      </c>
      <c r="AR27" s="245"/>
      <c r="AS27" s="235">
        <f>SUM(AS28:AS30)</f>
        <v>0</v>
      </c>
      <c r="AT27" s="236">
        <f>SUM(AT28:AT30)</f>
        <v>0</v>
      </c>
      <c r="AU27" s="236">
        <f>SUM(AU28:AU30)</f>
        <v>0</v>
      </c>
    </row>
    <row r="28" spans="2:47" x14ac:dyDescent="0.2">
      <c r="B28" s="94">
        <v>5110</v>
      </c>
      <c r="C28" s="49"/>
      <c r="D28" s="50" t="s">
        <v>53</v>
      </c>
      <c r="E28" s="237">
        <f t="shared" ref="E28:G30" si="28">+I28+M28+Q28+U28+Y28+AC28+AG28+AK28+AO28+AS28</f>
        <v>0</v>
      </c>
      <c r="F28" s="238">
        <f t="shared" si="28"/>
        <v>0</v>
      </c>
      <c r="G28" s="238">
        <f t="shared" si="28"/>
        <v>0</v>
      </c>
      <c r="H28" s="245"/>
      <c r="I28" s="237">
        <v>0</v>
      </c>
      <c r="J28" s="238">
        <v>0</v>
      </c>
      <c r="K28" s="238">
        <v>0</v>
      </c>
      <c r="L28" s="245"/>
      <c r="M28" s="237">
        <v>0</v>
      </c>
      <c r="N28" s="238">
        <v>0</v>
      </c>
      <c r="O28" s="238">
        <v>0</v>
      </c>
      <c r="P28" s="245"/>
      <c r="Q28" s="237">
        <v>0</v>
      </c>
      <c r="R28" s="238">
        <v>0</v>
      </c>
      <c r="S28" s="238">
        <v>0</v>
      </c>
      <c r="T28" s="245"/>
      <c r="U28" s="237">
        <v>0</v>
      </c>
      <c r="V28" s="238">
        <v>0</v>
      </c>
      <c r="W28" s="238">
        <v>0</v>
      </c>
      <c r="X28" s="245"/>
      <c r="Y28" s="237">
        <v>0</v>
      </c>
      <c r="Z28" s="238">
        <v>0</v>
      </c>
      <c r="AA28" s="238">
        <v>0</v>
      </c>
      <c r="AB28" s="245"/>
      <c r="AC28" s="237">
        <v>0</v>
      </c>
      <c r="AD28" s="238">
        <v>0</v>
      </c>
      <c r="AE28" s="238">
        <v>0</v>
      </c>
      <c r="AF28" s="245"/>
      <c r="AG28" s="237">
        <v>0</v>
      </c>
      <c r="AH28" s="238">
        <v>0</v>
      </c>
      <c r="AI28" s="238">
        <v>0</v>
      </c>
      <c r="AJ28" s="245"/>
      <c r="AK28" s="237">
        <v>0</v>
      </c>
      <c r="AL28" s="238">
        <v>0</v>
      </c>
      <c r="AM28" s="238">
        <v>0</v>
      </c>
      <c r="AN28" s="245"/>
      <c r="AO28" s="237">
        <v>0</v>
      </c>
      <c r="AP28" s="238">
        <v>0</v>
      </c>
      <c r="AQ28" s="238">
        <v>0</v>
      </c>
      <c r="AR28" s="245"/>
      <c r="AS28" s="237">
        <v>0</v>
      </c>
      <c r="AT28" s="238">
        <v>0</v>
      </c>
      <c r="AU28" s="238">
        <v>0</v>
      </c>
    </row>
    <row r="29" spans="2:47" x14ac:dyDescent="0.2">
      <c r="B29" s="94">
        <v>5120</v>
      </c>
      <c r="C29" s="49"/>
      <c r="D29" s="50" t="s">
        <v>54</v>
      </c>
      <c r="E29" s="237">
        <f t="shared" si="28"/>
        <v>0</v>
      </c>
      <c r="F29" s="238">
        <f t="shared" si="28"/>
        <v>0</v>
      </c>
      <c r="G29" s="238">
        <f t="shared" si="28"/>
        <v>0</v>
      </c>
      <c r="H29" s="245"/>
      <c r="I29" s="237">
        <v>0</v>
      </c>
      <c r="J29" s="238">
        <v>0</v>
      </c>
      <c r="K29" s="238">
        <v>0</v>
      </c>
      <c r="L29" s="245"/>
      <c r="M29" s="237">
        <v>0</v>
      </c>
      <c r="N29" s="238">
        <v>0</v>
      </c>
      <c r="O29" s="238">
        <v>0</v>
      </c>
      <c r="P29" s="245"/>
      <c r="Q29" s="237">
        <v>0</v>
      </c>
      <c r="R29" s="238">
        <v>0</v>
      </c>
      <c r="S29" s="238">
        <v>0</v>
      </c>
      <c r="T29" s="245"/>
      <c r="U29" s="237">
        <v>0</v>
      </c>
      <c r="V29" s="238">
        <v>0</v>
      </c>
      <c r="W29" s="238">
        <v>0</v>
      </c>
      <c r="X29" s="245"/>
      <c r="Y29" s="237">
        <v>0</v>
      </c>
      <c r="Z29" s="238">
        <v>0</v>
      </c>
      <c r="AA29" s="238">
        <v>0</v>
      </c>
      <c r="AB29" s="245"/>
      <c r="AC29" s="237">
        <v>0</v>
      </c>
      <c r="AD29" s="238">
        <v>0</v>
      </c>
      <c r="AE29" s="238">
        <v>0</v>
      </c>
      <c r="AF29" s="245"/>
      <c r="AG29" s="237">
        <v>0</v>
      </c>
      <c r="AH29" s="238">
        <v>0</v>
      </c>
      <c r="AI29" s="238">
        <v>0</v>
      </c>
      <c r="AJ29" s="245"/>
      <c r="AK29" s="237">
        <v>0</v>
      </c>
      <c r="AL29" s="238">
        <v>0</v>
      </c>
      <c r="AM29" s="238">
        <v>0</v>
      </c>
      <c r="AN29" s="245"/>
      <c r="AO29" s="237">
        <v>0</v>
      </c>
      <c r="AP29" s="238">
        <v>0</v>
      </c>
      <c r="AQ29" s="238">
        <v>0</v>
      </c>
      <c r="AR29" s="245"/>
      <c r="AS29" s="237">
        <v>0</v>
      </c>
      <c r="AT29" s="238">
        <v>0</v>
      </c>
      <c r="AU29" s="238">
        <v>0</v>
      </c>
    </row>
    <row r="30" spans="2:47" x14ac:dyDescent="0.2">
      <c r="B30" s="94">
        <v>5130</v>
      </c>
      <c r="C30" s="49"/>
      <c r="D30" s="50" t="s">
        <v>55</v>
      </c>
      <c r="E30" s="237">
        <f t="shared" si="28"/>
        <v>0</v>
      </c>
      <c r="F30" s="238">
        <f t="shared" si="28"/>
        <v>0</v>
      </c>
      <c r="G30" s="238">
        <f t="shared" si="28"/>
        <v>0</v>
      </c>
      <c r="H30" s="245"/>
      <c r="I30" s="237">
        <v>0</v>
      </c>
      <c r="J30" s="238">
        <v>0</v>
      </c>
      <c r="K30" s="238">
        <v>0</v>
      </c>
      <c r="L30" s="245"/>
      <c r="M30" s="237">
        <v>0</v>
      </c>
      <c r="N30" s="238">
        <v>0</v>
      </c>
      <c r="O30" s="238">
        <v>0</v>
      </c>
      <c r="P30" s="245"/>
      <c r="Q30" s="237">
        <v>0</v>
      </c>
      <c r="R30" s="238">
        <v>0</v>
      </c>
      <c r="S30" s="238">
        <v>0</v>
      </c>
      <c r="T30" s="245"/>
      <c r="U30" s="237">
        <v>0</v>
      </c>
      <c r="V30" s="238">
        <v>0</v>
      </c>
      <c r="W30" s="238">
        <v>0</v>
      </c>
      <c r="X30" s="245"/>
      <c r="Y30" s="237">
        <v>0</v>
      </c>
      <c r="Z30" s="238">
        <v>0</v>
      </c>
      <c r="AA30" s="238">
        <v>0</v>
      </c>
      <c r="AB30" s="245"/>
      <c r="AC30" s="237">
        <v>0</v>
      </c>
      <c r="AD30" s="238">
        <v>0</v>
      </c>
      <c r="AE30" s="238">
        <v>0</v>
      </c>
      <c r="AF30" s="245"/>
      <c r="AG30" s="237">
        <v>0</v>
      </c>
      <c r="AH30" s="238">
        <v>0</v>
      </c>
      <c r="AI30" s="238">
        <v>0</v>
      </c>
      <c r="AJ30" s="245"/>
      <c r="AK30" s="237">
        <v>0</v>
      </c>
      <c r="AL30" s="238">
        <v>0</v>
      </c>
      <c r="AM30" s="238">
        <v>0</v>
      </c>
      <c r="AN30" s="245"/>
      <c r="AO30" s="237">
        <v>0</v>
      </c>
      <c r="AP30" s="238">
        <v>0</v>
      </c>
      <c r="AQ30" s="238">
        <v>0</v>
      </c>
      <c r="AR30" s="245"/>
      <c r="AS30" s="237">
        <v>0</v>
      </c>
      <c r="AT30" s="238">
        <v>0</v>
      </c>
      <c r="AU30" s="238">
        <v>0</v>
      </c>
    </row>
    <row r="31" spans="2:47" x14ac:dyDescent="0.2">
      <c r="B31" s="94">
        <v>5200</v>
      </c>
      <c r="C31" s="36" t="s">
        <v>56</v>
      </c>
      <c r="D31" s="21"/>
      <c r="E31" s="235">
        <f>SUM(E32:E40)</f>
        <v>0</v>
      </c>
      <c r="F31" s="236">
        <f>SUM(F32:F40)</f>
        <v>0</v>
      </c>
      <c r="G31" s="236">
        <f>SUM(G32:G40)</f>
        <v>0</v>
      </c>
      <c r="H31" s="245"/>
      <c r="I31" s="235">
        <f t="shared" ref="I31:K31" si="29">SUM(I32:I40)</f>
        <v>0</v>
      </c>
      <c r="J31" s="236">
        <f t="shared" si="29"/>
        <v>0</v>
      </c>
      <c r="K31" s="236">
        <f t="shared" si="29"/>
        <v>0</v>
      </c>
      <c r="L31" s="245"/>
      <c r="M31" s="235">
        <f t="shared" ref="M31:O31" si="30">SUM(M32:M40)</f>
        <v>0</v>
      </c>
      <c r="N31" s="236">
        <f t="shared" si="30"/>
        <v>0</v>
      </c>
      <c r="O31" s="236">
        <f t="shared" si="30"/>
        <v>0</v>
      </c>
      <c r="P31" s="245"/>
      <c r="Q31" s="235">
        <f t="shared" ref="Q31:S31" si="31">SUM(Q32:Q40)</f>
        <v>0</v>
      </c>
      <c r="R31" s="236">
        <f t="shared" si="31"/>
        <v>0</v>
      </c>
      <c r="S31" s="236">
        <f t="shared" si="31"/>
        <v>0</v>
      </c>
      <c r="T31" s="245"/>
      <c r="U31" s="235">
        <f t="shared" ref="U31:W31" si="32">SUM(U32:U40)</f>
        <v>0</v>
      </c>
      <c r="V31" s="236">
        <f t="shared" si="32"/>
        <v>0</v>
      </c>
      <c r="W31" s="236">
        <f t="shared" si="32"/>
        <v>0</v>
      </c>
      <c r="X31" s="245"/>
      <c r="Y31" s="235">
        <f t="shared" ref="Y31:AA31" si="33">SUM(Y32:Y40)</f>
        <v>0</v>
      </c>
      <c r="Z31" s="236">
        <f t="shared" si="33"/>
        <v>0</v>
      </c>
      <c r="AA31" s="236">
        <f t="shared" si="33"/>
        <v>0</v>
      </c>
      <c r="AB31" s="245"/>
      <c r="AC31" s="235">
        <f>SUM(AC32:AC40)</f>
        <v>0</v>
      </c>
      <c r="AD31" s="236">
        <f>SUM(AD32:AD40)</f>
        <v>0</v>
      </c>
      <c r="AE31" s="236">
        <f>SUM(AE32:AE40)</f>
        <v>0</v>
      </c>
      <c r="AF31" s="245"/>
      <c r="AG31" s="235">
        <f>SUM(AG32:AG40)</f>
        <v>0</v>
      </c>
      <c r="AH31" s="236">
        <f>SUM(AH32:AH40)</f>
        <v>0</v>
      </c>
      <c r="AI31" s="236">
        <f>SUM(AI32:AI40)</f>
        <v>0</v>
      </c>
      <c r="AJ31" s="245"/>
      <c r="AK31" s="235">
        <f>SUM(AK32:AK40)</f>
        <v>0</v>
      </c>
      <c r="AL31" s="236">
        <f>SUM(AL32:AL40)</f>
        <v>0</v>
      </c>
      <c r="AM31" s="236">
        <f>SUM(AM32:AM40)</f>
        <v>0</v>
      </c>
      <c r="AN31" s="245"/>
      <c r="AO31" s="235">
        <f>SUM(AO32:AO40)</f>
        <v>0</v>
      </c>
      <c r="AP31" s="236">
        <f>SUM(AP32:AP40)</f>
        <v>0</v>
      </c>
      <c r="AQ31" s="236">
        <f>SUM(AQ32:AQ40)</f>
        <v>0</v>
      </c>
      <c r="AR31" s="245"/>
      <c r="AS31" s="235">
        <f>SUM(AS32:AS40)</f>
        <v>0</v>
      </c>
      <c r="AT31" s="236">
        <f>SUM(AT32:AT40)</f>
        <v>0</v>
      </c>
      <c r="AU31" s="236">
        <f>SUM(AU32:AU40)</f>
        <v>0</v>
      </c>
    </row>
    <row r="32" spans="2:47" x14ac:dyDescent="0.2">
      <c r="B32" s="94">
        <v>5210</v>
      </c>
      <c r="C32" s="49"/>
      <c r="D32" s="50" t="s">
        <v>57</v>
      </c>
      <c r="E32" s="237">
        <f t="shared" ref="E32:E40" si="34">+I32+M32+Q32+U32+Y32+AC32+AG32+AK32+AO32+AS32</f>
        <v>0</v>
      </c>
      <c r="F32" s="238">
        <f t="shared" ref="F32:F40" si="35">+J32+N32+R32+V32+Z32+AD32+AH32+AL32+AP32+AT32</f>
        <v>0</v>
      </c>
      <c r="G32" s="238">
        <f t="shared" ref="G32:G40" si="36">+K32+O32+S32+W32+AA32+AE32+AI32+AM32+AQ32+AU32</f>
        <v>0</v>
      </c>
      <c r="H32" s="245"/>
      <c r="I32" s="237">
        <v>0</v>
      </c>
      <c r="J32" s="238">
        <v>0</v>
      </c>
      <c r="K32" s="238">
        <v>0</v>
      </c>
      <c r="L32" s="245"/>
      <c r="M32" s="237">
        <v>0</v>
      </c>
      <c r="N32" s="238">
        <v>0</v>
      </c>
      <c r="O32" s="238">
        <v>0</v>
      </c>
      <c r="P32" s="245"/>
      <c r="Q32" s="237">
        <v>0</v>
      </c>
      <c r="R32" s="238">
        <v>0</v>
      </c>
      <c r="S32" s="238">
        <v>0</v>
      </c>
      <c r="T32" s="245"/>
      <c r="U32" s="237">
        <v>0</v>
      </c>
      <c r="V32" s="238">
        <v>0</v>
      </c>
      <c r="W32" s="238">
        <v>0</v>
      </c>
      <c r="X32" s="245"/>
      <c r="Y32" s="237">
        <v>0</v>
      </c>
      <c r="Z32" s="238">
        <v>0</v>
      </c>
      <c r="AA32" s="238">
        <v>0</v>
      </c>
      <c r="AB32" s="245"/>
      <c r="AC32" s="237">
        <v>0</v>
      </c>
      <c r="AD32" s="238">
        <v>0</v>
      </c>
      <c r="AE32" s="238">
        <v>0</v>
      </c>
      <c r="AF32" s="245"/>
      <c r="AG32" s="237">
        <v>0</v>
      </c>
      <c r="AH32" s="238">
        <v>0</v>
      </c>
      <c r="AI32" s="238">
        <v>0</v>
      </c>
      <c r="AJ32" s="245"/>
      <c r="AK32" s="237">
        <v>0</v>
      </c>
      <c r="AL32" s="238">
        <v>0</v>
      </c>
      <c r="AM32" s="238">
        <v>0</v>
      </c>
      <c r="AN32" s="245"/>
      <c r="AO32" s="237">
        <v>0</v>
      </c>
      <c r="AP32" s="238">
        <v>0</v>
      </c>
      <c r="AQ32" s="238">
        <v>0</v>
      </c>
      <c r="AR32" s="245"/>
      <c r="AS32" s="237">
        <v>0</v>
      </c>
      <c r="AT32" s="238">
        <v>0</v>
      </c>
      <c r="AU32" s="238">
        <v>0</v>
      </c>
    </row>
    <row r="33" spans="2:47" x14ac:dyDescent="0.2">
      <c r="B33" s="94">
        <v>5220</v>
      </c>
      <c r="C33" s="49"/>
      <c r="D33" s="50" t="s">
        <v>58</v>
      </c>
      <c r="E33" s="237">
        <f t="shared" si="34"/>
        <v>0</v>
      </c>
      <c r="F33" s="238">
        <f t="shared" si="35"/>
        <v>0</v>
      </c>
      <c r="G33" s="238">
        <f t="shared" si="36"/>
        <v>0</v>
      </c>
      <c r="H33" s="245"/>
      <c r="I33" s="237">
        <v>0</v>
      </c>
      <c r="J33" s="238">
        <v>0</v>
      </c>
      <c r="K33" s="238">
        <v>0</v>
      </c>
      <c r="L33" s="245"/>
      <c r="M33" s="237">
        <v>0</v>
      </c>
      <c r="N33" s="238">
        <v>0</v>
      </c>
      <c r="O33" s="238">
        <v>0</v>
      </c>
      <c r="P33" s="245"/>
      <c r="Q33" s="237">
        <v>0</v>
      </c>
      <c r="R33" s="238">
        <v>0</v>
      </c>
      <c r="S33" s="238">
        <v>0</v>
      </c>
      <c r="T33" s="245"/>
      <c r="U33" s="237">
        <v>0</v>
      </c>
      <c r="V33" s="238">
        <v>0</v>
      </c>
      <c r="W33" s="238">
        <v>0</v>
      </c>
      <c r="X33" s="245"/>
      <c r="Y33" s="237">
        <v>0</v>
      </c>
      <c r="Z33" s="238">
        <v>0</v>
      </c>
      <c r="AA33" s="238">
        <v>0</v>
      </c>
      <c r="AB33" s="245"/>
      <c r="AC33" s="237">
        <v>0</v>
      </c>
      <c r="AD33" s="238">
        <v>0</v>
      </c>
      <c r="AE33" s="238">
        <v>0</v>
      </c>
      <c r="AF33" s="245"/>
      <c r="AG33" s="237">
        <v>0</v>
      </c>
      <c r="AH33" s="238">
        <v>0</v>
      </c>
      <c r="AI33" s="238">
        <v>0</v>
      </c>
      <c r="AJ33" s="245"/>
      <c r="AK33" s="237">
        <v>0</v>
      </c>
      <c r="AL33" s="238">
        <v>0</v>
      </c>
      <c r="AM33" s="238">
        <v>0</v>
      </c>
      <c r="AN33" s="245"/>
      <c r="AO33" s="237">
        <v>0</v>
      </c>
      <c r="AP33" s="238">
        <v>0</v>
      </c>
      <c r="AQ33" s="238">
        <v>0</v>
      </c>
      <c r="AR33" s="245"/>
      <c r="AS33" s="237">
        <v>0</v>
      </c>
      <c r="AT33" s="238">
        <v>0</v>
      </c>
      <c r="AU33" s="238">
        <v>0</v>
      </c>
    </row>
    <row r="34" spans="2:47" x14ac:dyDescent="0.2">
      <c r="B34" s="94">
        <v>5230</v>
      </c>
      <c r="C34" s="49"/>
      <c r="D34" s="50" t="s">
        <v>59</v>
      </c>
      <c r="E34" s="237">
        <f t="shared" si="34"/>
        <v>0</v>
      </c>
      <c r="F34" s="238">
        <f t="shared" si="35"/>
        <v>0</v>
      </c>
      <c r="G34" s="238">
        <f t="shared" si="36"/>
        <v>0</v>
      </c>
      <c r="H34" s="245"/>
      <c r="I34" s="237">
        <v>0</v>
      </c>
      <c r="J34" s="238">
        <v>0</v>
      </c>
      <c r="K34" s="238">
        <v>0</v>
      </c>
      <c r="L34" s="245"/>
      <c r="M34" s="237">
        <v>0</v>
      </c>
      <c r="N34" s="238">
        <v>0</v>
      </c>
      <c r="O34" s="238">
        <v>0</v>
      </c>
      <c r="P34" s="245"/>
      <c r="Q34" s="237">
        <v>0</v>
      </c>
      <c r="R34" s="238">
        <v>0</v>
      </c>
      <c r="S34" s="238">
        <v>0</v>
      </c>
      <c r="T34" s="245"/>
      <c r="U34" s="237">
        <v>0</v>
      </c>
      <c r="V34" s="238">
        <v>0</v>
      </c>
      <c r="W34" s="238">
        <v>0</v>
      </c>
      <c r="X34" s="245"/>
      <c r="Y34" s="237">
        <v>0</v>
      </c>
      <c r="Z34" s="238">
        <v>0</v>
      </c>
      <c r="AA34" s="238">
        <v>0</v>
      </c>
      <c r="AB34" s="245"/>
      <c r="AC34" s="237">
        <v>0</v>
      </c>
      <c r="AD34" s="238">
        <v>0</v>
      </c>
      <c r="AE34" s="238">
        <v>0</v>
      </c>
      <c r="AF34" s="245"/>
      <c r="AG34" s="237">
        <v>0</v>
      </c>
      <c r="AH34" s="238">
        <v>0</v>
      </c>
      <c r="AI34" s="238">
        <v>0</v>
      </c>
      <c r="AJ34" s="245"/>
      <c r="AK34" s="237">
        <v>0</v>
      </c>
      <c r="AL34" s="238">
        <v>0</v>
      </c>
      <c r="AM34" s="238">
        <v>0</v>
      </c>
      <c r="AN34" s="245"/>
      <c r="AO34" s="237">
        <v>0</v>
      </c>
      <c r="AP34" s="238">
        <v>0</v>
      </c>
      <c r="AQ34" s="238">
        <v>0</v>
      </c>
      <c r="AR34" s="245"/>
      <c r="AS34" s="237">
        <v>0</v>
      </c>
      <c r="AT34" s="238">
        <v>0</v>
      </c>
      <c r="AU34" s="238">
        <v>0</v>
      </c>
    </row>
    <row r="35" spans="2:47" x14ac:dyDescent="0.2">
      <c r="B35" s="94">
        <v>5240</v>
      </c>
      <c r="C35" s="49"/>
      <c r="D35" s="50" t="s">
        <v>60</v>
      </c>
      <c r="E35" s="237">
        <f t="shared" si="34"/>
        <v>0</v>
      </c>
      <c r="F35" s="238">
        <f t="shared" si="35"/>
        <v>0</v>
      </c>
      <c r="G35" s="238">
        <f t="shared" si="36"/>
        <v>0</v>
      </c>
      <c r="H35" s="245"/>
      <c r="I35" s="237">
        <v>0</v>
      </c>
      <c r="J35" s="238">
        <v>0</v>
      </c>
      <c r="K35" s="238">
        <v>0</v>
      </c>
      <c r="L35" s="245"/>
      <c r="M35" s="237">
        <v>0</v>
      </c>
      <c r="N35" s="238">
        <v>0</v>
      </c>
      <c r="O35" s="238">
        <v>0</v>
      </c>
      <c r="P35" s="245"/>
      <c r="Q35" s="237">
        <v>0</v>
      </c>
      <c r="R35" s="238">
        <v>0</v>
      </c>
      <c r="S35" s="238">
        <v>0</v>
      </c>
      <c r="T35" s="245"/>
      <c r="U35" s="237">
        <v>0</v>
      </c>
      <c r="V35" s="238">
        <v>0</v>
      </c>
      <c r="W35" s="238">
        <v>0</v>
      </c>
      <c r="X35" s="245"/>
      <c r="Y35" s="237">
        <v>0</v>
      </c>
      <c r="Z35" s="238">
        <v>0</v>
      </c>
      <c r="AA35" s="238">
        <v>0</v>
      </c>
      <c r="AB35" s="245"/>
      <c r="AC35" s="237">
        <v>0</v>
      </c>
      <c r="AD35" s="238">
        <v>0</v>
      </c>
      <c r="AE35" s="238">
        <v>0</v>
      </c>
      <c r="AF35" s="245"/>
      <c r="AG35" s="237">
        <v>0</v>
      </c>
      <c r="AH35" s="238">
        <v>0</v>
      </c>
      <c r="AI35" s="238">
        <v>0</v>
      </c>
      <c r="AJ35" s="245"/>
      <c r="AK35" s="237">
        <v>0</v>
      </c>
      <c r="AL35" s="238">
        <v>0</v>
      </c>
      <c r="AM35" s="238">
        <v>0</v>
      </c>
      <c r="AN35" s="245"/>
      <c r="AO35" s="237">
        <v>0</v>
      </c>
      <c r="AP35" s="238">
        <v>0</v>
      </c>
      <c r="AQ35" s="238">
        <v>0</v>
      </c>
      <c r="AR35" s="245"/>
      <c r="AS35" s="237">
        <v>0</v>
      </c>
      <c r="AT35" s="238">
        <v>0</v>
      </c>
      <c r="AU35" s="238">
        <v>0</v>
      </c>
    </row>
    <row r="36" spans="2:47" x14ac:dyDescent="0.2">
      <c r="B36" s="94">
        <v>5250</v>
      </c>
      <c r="C36" s="49"/>
      <c r="D36" s="50" t="s">
        <v>61</v>
      </c>
      <c r="E36" s="237">
        <f t="shared" si="34"/>
        <v>0</v>
      </c>
      <c r="F36" s="238">
        <f t="shared" si="35"/>
        <v>0</v>
      </c>
      <c r="G36" s="238">
        <f t="shared" si="36"/>
        <v>0</v>
      </c>
      <c r="H36" s="245"/>
      <c r="I36" s="237">
        <v>0</v>
      </c>
      <c r="J36" s="238">
        <v>0</v>
      </c>
      <c r="K36" s="238">
        <v>0</v>
      </c>
      <c r="L36" s="245"/>
      <c r="M36" s="237">
        <v>0</v>
      </c>
      <c r="N36" s="238">
        <v>0</v>
      </c>
      <c r="O36" s="238">
        <v>0</v>
      </c>
      <c r="P36" s="245"/>
      <c r="Q36" s="237">
        <v>0</v>
      </c>
      <c r="R36" s="238">
        <v>0</v>
      </c>
      <c r="S36" s="238">
        <v>0</v>
      </c>
      <c r="T36" s="245"/>
      <c r="U36" s="237">
        <v>0</v>
      </c>
      <c r="V36" s="238">
        <v>0</v>
      </c>
      <c r="W36" s="238">
        <v>0</v>
      </c>
      <c r="X36" s="245"/>
      <c r="Y36" s="237">
        <v>0</v>
      </c>
      <c r="Z36" s="238">
        <v>0</v>
      </c>
      <c r="AA36" s="238">
        <v>0</v>
      </c>
      <c r="AB36" s="245"/>
      <c r="AC36" s="237">
        <v>0</v>
      </c>
      <c r="AD36" s="238">
        <v>0</v>
      </c>
      <c r="AE36" s="238">
        <v>0</v>
      </c>
      <c r="AF36" s="245"/>
      <c r="AG36" s="237">
        <v>0</v>
      </c>
      <c r="AH36" s="238">
        <v>0</v>
      </c>
      <c r="AI36" s="238">
        <v>0</v>
      </c>
      <c r="AJ36" s="245"/>
      <c r="AK36" s="237">
        <v>0</v>
      </c>
      <c r="AL36" s="238">
        <v>0</v>
      </c>
      <c r="AM36" s="238">
        <v>0</v>
      </c>
      <c r="AN36" s="245"/>
      <c r="AO36" s="237">
        <v>0</v>
      </c>
      <c r="AP36" s="238">
        <v>0</v>
      </c>
      <c r="AQ36" s="238">
        <v>0</v>
      </c>
      <c r="AR36" s="245"/>
      <c r="AS36" s="237">
        <v>0</v>
      </c>
      <c r="AT36" s="238">
        <v>0</v>
      </c>
      <c r="AU36" s="238">
        <v>0</v>
      </c>
    </row>
    <row r="37" spans="2:47" x14ac:dyDescent="0.2">
      <c r="B37" s="94">
        <v>5260</v>
      </c>
      <c r="C37" s="49"/>
      <c r="D37" s="50" t="s">
        <v>62</v>
      </c>
      <c r="E37" s="237">
        <f t="shared" si="34"/>
        <v>0</v>
      </c>
      <c r="F37" s="238">
        <f t="shared" si="35"/>
        <v>0</v>
      </c>
      <c r="G37" s="238">
        <f t="shared" si="36"/>
        <v>0</v>
      </c>
      <c r="H37" s="245"/>
      <c r="I37" s="237">
        <v>0</v>
      </c>
      <c r="J37" s="238">
        <v>0</v>
      </c>
      <c r="K37" s="238">
        <v>0</v>
      </c>
      <c r="L37" s="245"/>
      <c r="M37" s="237">
        <v>0</v>
      </c>
      <c r="N37" s="238">
        <v>0</v>
      </c>
      <c r="O37" s="238">
        <v>0</v>
      </c>
      <c r="P37" s="245"/>
      <c r="Q37" s="237">
        <v>0</v>
      </c>
      <c r="R37" s="238">
        <v>0</v>
      </c>
      <c r="S37" s="238">
        <v>0</v>
      </c>
      <c r="T37" s="245"/>
      <c r="U37" s="237">
        <v>0</v>
      </c>
      <c r="V37" s="238">
        <v>0</v>
      </c>
      <c r="W37" s="238">
        <v>0</v>
      </c>
      <c r="X37" s="245"/>
      <c r="Y37" s="237">
        <v>0</v>
      </c>
      <c r="Z37" s="238">
        <v>0</v>
      </c>
      <c r="AA37" s="238">
        <v>0</v>
      </c>
      <c r="AB37" s="245"/>
      <c r="AC37" s="237">
        <v>0</v>
      </c>
      <c r="AD37" s="238">
        <v>0</v>
      </c>
      <c r="AE37" s="238">
        <v>0</v>
      </c>
      <c r="AF37" s="245"/>
      <c r="AG37" s="237">
        <v>0</v>
      </c>
      <c r="AH37" s="238">
        <v>0</v>
      </c>
      <c r="AI37" s="238">
        <v>0</v>
      </c>
      <c r="AJ37" s="245"/>
      <c r="AK37" s="237">
        <v>0</v>
      </c>
      <c r="AL37" s="238">
        <v>0</v>
      </c>
      <c r="AM37" s="238">
        <v>0</v>
      </c>
      <c r="AN37" s="245"/>
      <c r="AO37" s="237">
        <v>0</v>
      </c>
      <c r="AP37" s="238">
        <v>0</v>
      </c>
      <c r="AQ37" s="238">
        <v>0</v>
      </c>
      <c r="AR37" s="245"/>
      <c r="AS37" s="237">
        <v>0</v>
      </c>
      <c r="AT37" s="238">
        <v>0</v>
      </c>
      <c r="AU37" s="238">
        <v>0</v>
      </c>
    </row>
    <row r="38" spans="2:47" x14ac:dyDescent="0.2">
      <c r="B38" s="94">
        <v>5270</v>
      </c>
      <c r="C38" s="49"/>
      <c r="D38" s="50" t="s">
        <v>63</v>
      </c>
      <c r="E38" s="237">
        <f t="shared" si="34"/>
        <v>0</v>
      </c>
      <c r="F38" s="238">
        <f t="shared" si="35"/>
        <v>0</v>
      </c>
      <c r="G38" s="238">
        <f t="shared" si="36"/>
        <v>0</v>
      </c>
      <c r="H38" s="245"/>
      <c r="I38" s="237">
        <v>0</v>
      </c>
      <c r="J38" s="238">
        <v>0</v>
      </c>
      <c r="K38" s="238">
        <v>0</v>
      </c>
      <c r="L38" s="245"/>
      <c r="M38" s="237">
        <v>0</v>
      </c>
      <c r="N38" s="238">
        <v>0</v>
      </c>
      <c r="O38" s="238">
        <v>0</v>
      </c>
      <c r="P38" s="245"/>
      <c r="Q38" s="237">
        <v>0</v>
      </c>
      <c r="R38" s="238">
        <v>0</v>
      </c>
      <c r="S38" s="238">
        <v>0</v>
      </c>
      <c r="T38" s="245"/>
      <c r="U38" s="237">
        <v>0</v>
      </c>
      <c r="V38" s="238">
        <v>0</v>
      </c>
      <c r="W38" s="238">
        <v>0</v>
      </c>
      <c r="X38" s="245"/>
      <c r="Y38" s="237">
        <v>0</v>
      </c>
      <c r="Z38" s="238">
        <v>0</v>
      </c>
      <c r="AA38" s="238">
        <v>0</v>
      </c>
      <c r="AB38" s="245"/>
      <c r="AC38" s="237">
        <v>0</v>
      </c>
      <c r="AD38" s="238">
        <v>0</v>
      </c>
      <c r="AE38" s="238">
        <v>0</v>
      </c>
      <c r="AF38" s="245"/>
      <c r="AG38" s="237">
        <v>0</v>
      </c>
      <c r="AH38" s="238">
        <v>0</v>
      </c>
      <c r="AI38" s="238">
        <v>0</v>
      </c>
      <c r="AJ38" s="245"/>
      <c r="AK38" s="237">
        <v>0</v>
      </c>
      <c r="AL38" s="238">
        <v>0</v>
      </c>
      <c r="AM38" s="238">
        <v>0</v>
      </c>
      <c r="AN38" s="245"/>
      <c r="AO38" s="237">
        <v>0</v>
      </c>
      <c r="AP38" s="238">
        <v>0</v>
      </c>
      <c r="AQ38" s="238">
        <v>0</v>
      </c>
      <c r="AR38" s="245"/>
      <c r="AS38" s="237">
        <v>0</v>
      </c>
      <c r="AT38" s="238">
        <v>0</v>
      </c>
      <c r="AU38" s="238">
        <v>0</v>
      </c>
    </row>
    <row r="39" spans="2:47" x14ac:dyDescent="0.2">
      <c r="B39" s="94">
        <v>5280</v>
      </c>
      <c r="C39" s="49"/>
      <c r="D39" s="50" t="s">
        <v>64</v>
      </c>
      <c r="E39" s="237">
        <f t="shared" si="34"/>
        <v>0</v>
      </c>
      <c r="F39" s="238">
        <f t="shared" si="35"/>
        <v>0</v>
      </c>
      <c r="G39" s="238">
        <f t="shared" si="36"/>
        <v>0</v>
      </c>
      <c r="H39" s="245"/>
      <c r="I39" s="237">
        <v>0</v>
      </c>
      <c r="J39" s="238">
        <v>0</v>
      </c>
      <c r="K39" s="238">
        <v>0</v>
      </c>
      <c r="L39" s="245"/>
      <c r="M39" s="237">
        <v>0</v>
      </c>
      <c r="N39" s="238">
        <v>0</v>
      </c>
      <c r="O39" s="238">
        <v>0</v>
      </c>
      <c r="P39" s="245"/>
      <c r="Q39" s="237">
        <v>0</v>
      </c>
      <c r="R39" s="238">
        <v>0</v>
      </c>
      <c r="S39" s="238">
        <v>0</v>
      </c>
      <c r="T39" s="245"/>
      <c r="U39" s="237">
        <v>0</v>
      </c>
      <c r="V39" s="238">
        <v>0</v>
      </c>
      <c r="W39" s="238">
        <v>0</v>
      </c>
      <c r="X39" s="245"/>
      <c r="Y39" s="237">
        <v>0</v>
      </c>
      <c r="Z39" s="238">
        <v>0</v>
      </c>
      <c r="AA39" s="238">
        <v>0</v>
      </c>
      <c r="AB39" s="245"/>
      <c r="AC39" s="237">
        <v>0</v>
      </c>
      <c r="AD39" s="238">
        <v>0</v>
      </c>
      <c r="AE39" s="238">
        <v>0</v>
      </c>
      <c r="AF39" s="245"/>
      <c r="AG39" s="237">
        <v>0</v>
      </c>
      <c r="AH39" s="238">
        <v>0</v>
      </c>
      <c r="AI39" s="238">
        <v>0</v>
      </c>
      <c r="AJ39" s="245"/>
      <c r="AK39" s="237">
        <v>0</v>
      </c>
      <c r="AL39" s="238">
        <v>0</v>
      </c>
      <c r="AM39" s="238">
        <v>0</v>
      </c>
      <c r="AN39" s="245"/>
      <c r="AO39" s="237">
        <v>0</v>
      </c>
      <c r="AP39" s="238">
        <v>0</v>
      </c>
      <c r="AQ39" s="238">
        <v>0</v>
      </c>
      <c r="AR39" s="245"/>
      <c r="AS39" s="237">
        <v>0</v>
      </c>
      <c r="AT39" s="238">
        <v>0</v>
      </c>
      <c r="AU39" s="238">
        <v>0</v>
      </c>
    </row>
    <row r="40" spans="2:47" x14ac:dyDescent="0.2">
      <c r="B40" s="94">
        <v>5290</v>
      </c>
      <c r="C40" s="49"/>
      <c r="D40" s="50" t="s">
        <v>65</v>
      </c>
      <c r="E40" s="237">
        <f t="shared" si="34"/>
        <v>0</v>
      </c>
      <c r="F40" s="238">
        <f t="shared" si="35"/>
        <v>0</v>
      </c>
      <c r="G40" s="238">
        <f t="shared" si="36"/>
        <v>0</v>
      </c>
      <c r="H40" s="245"/>
      <c r="I40" s="237">
        <v>0</v>
      </c>
      <c r="J40" s="238">
        <v>0</v>
      </c>
      <c r="K40" s="238">
        <v>0</v>
      </c>
      <c r="L40" s="245"/>
      <c r="M40" s="237">
        <v>0</v>
      </c>
      <c r="N40" s="238">
        <v>0</v>
      </c>
      <c r="O40" s="238">
        <v>0</v>
      </c>
      <c r="P40" s="245"/>
      <c r="Q40" s="237">
        <v>0</v>
      </c>
      <c r="R40" s="238">
        <v>0</v>
      </c>
      <c r="S40" s="238">
        <v>0</v>
      </c>
      <c r="T40" s="245"/>
      <c r="U40" s="237">
        <v>0</v>
      </c>
      <c r="V40" s="238">
        <v>0</v>
      </c>
      <c r="W40" s="238">
        <v>0</v>
      </c>
      <c r="X40" s="245"/>
      <c r="Y40" s="237">
        <v>0</v>
      </c>
      <c r="Z40" s="238">
        <v>0</v>
      </c>
      <c r="AA40" s="238">
        <v>0</v>
      </c>
      <c r="AB40" s="245"/>
      <c r="AC40" s="237">
        <v>0</v>
      </c>
      <c r="AD40" s="238">
        <v>0</v>
      </c>
      <c r="AE40" s="238">
        <v>0</v>
      </c>
      <c r="AF40" s="245"/>
      <c r="AG40" s="237">
        <v>0</v>
      </c>
      <c r="AH40" s="238">
        <v>0</v>
      </c>
      <c r="AI40" s="238">
        <v>0</v>
      </c>
      <c r="AJ40" s="245"/>
      <c r="AK40" s="237">
        <v>0</v>
      </c>
      <c r="AL40" s="238">
        <v>0</v>
      </c>
      <c r="AM40" s="238">
        <v>0</v>
      </c>
      <c r="AN40" s="245"/>
      <c r="AO40" s="237">
        <v>0</v>
      </c>
      <c r="AP40" s="238">
        <v>0</v>
      </c>
      <c r="AQ40" s="238">
        <v>0</v>
      </c>
      <c r="AR40" s="245"/>
      <c r="AS40" s="237">
        <v>0</v>
      </c>
      <c r="AT40" s="238">
        <v>0</v>
      </c>
      <c r="AU40" s="238">
        <v>0</v>
      </c>
    </row>
    <row r="41" spans="2:47" x14ac:dyDescent="0.2">
      <c r="B41" s="94">
        <v>5300</v>
      </c>
      <c r="C41" s="36" t="s">
        <v>66</v>
      </c>
      <c r="D41" s="21"/>
      <c r="E41" s="235">
        <f>SUM(E42:E44)</f>
        <v>0</v>
      </c>
      <c r="F41" s="236">
        <f>SUM(F42:F44)</f>
        <v>0</v>
      </c>
      <c r="G41" s="236">
        <f>SUM(G42:G44)</f>
        <v>0</v>
      </c>
      <c r="H41" s="245"/>
      <c r="I41" s="235">
        <f t="shared" ref="I41:K41" si="37">SUM(I42:I44)</f>
        <v>0</v>
      </c>
      <c r="J41" s="236">
        <f t="shared" si="37"/>
        <v>0</v>
      </c>
      <c r="K41" s="236">
        <f t="shared" si="37"/>
        <v>0</v>
      </c>
      <c r="L41" s="245"/>
      <c r="M41" s="235">
        <f t="shared" ref="M41:O41" si="38">SUM(M42:M44)</f>
        <v>0</v>
      </c>
      <c r="N41" s="236">
        <f t="shared" si="38"/>
        <v>0</v>
      </c>
      <c r="O41" s="236">
        <f t="shared" si="38"/>
        <v>0</v>
      </c>
      <c r="P41" s="245"/>
      <c r="Q41" s="235">
        <f t="shared" ref="Q41:S41" si="39">SUM(Q42:Q44)</f>
        <v>0</v>
      </c>
      <c r="R41" s="236">
        <f t="shared" si="39"/>
        <v>0</v>
      </c>
      <c r="S41" s="236">
        <f t="shared" si="39"/>
        <v>0</v>
      </c>
      <c r="T41" s="245"/>
      <c r="U41" s="235">
        <f t="shared" ref="U41:W41" si="40">SUM(U42:U44)</f>
        <v>0</v>
      </c>
      <c r="V41" s="236">
        <f t="shared" si="40"/>
        <v>0</v>
      </c>
      <c r="W41" s="236">
        <f t="shared" si="40"/>
        <v>0</v>
      </c>
      <c r="X41" s="245"/>
      <c r="Y41" s="235">
        <f t="shared" ref="Y41:AA41" si="41">SUM(Y42:Y44)</f>
        <v>0</v>
      </c>
      <c r="Z41" s="236">
        <f t="shared" si="41"/>
        <v>0</v>
      </c>
      <c r="AA41" s="236">
        <f t="shared" si="41"/>
        <v>0</v>
      </c>
      <c r="AB41" s="245"/>
      <c r="AC41" s="235">
        <f>SUM(AC42:AC44)</f>
        <v>0</v>
      </c>
      <c r="AD41" s="236">
        <f>SUM(AD42:AD44)</f>
        <v>0</v>
      </c>
      <c r="AE41" s="236">
        <f>SUM(AE42:AE44)</f>
        <v>0</v>
      </c>
      <c r="AF41" s="245"/>
      <c r="AG41" s="235">
        <f>SUM(AG42:AG44)</f>
        <v>0</v>
      </c>
      <c r="AH41" s="236">
        <f>SUM(AH42:AH44)</f>
        <v>0</v>
      </c>
      <c r="AI41" s="236">
        <f>SUM(AI42:AI44)</f>
        <v>0</v>
      </c>
      <c r="AJ41" s="245"/>
      <c r="AK41" s="235">
        <f>SUM(AK42:AK44)</f>
        <v>0</v>
      </c>
      <c r="AL41" s="236">
        <f>SUM(AL42:AL44)</f>
        <v>0</v>
      </c>
      <c r="AM41" s="236">
        <f>SUM(AM42:AM44)</f>
        <v>0</v>
      </c>
      <c r="AN41" s="245"/>
      <c r="AO41" s="235">
        <f>SUM(AO42:AO44)</f>
        <v>0</v>
      </c>
      <c r="AP41" s="236">
        <f>SUM(AP42:AP44)</f>
        <v>0</v>
      </c>
      <c r="AQ41" s="236">
        <f>SUM(AQ42:AQ44)</f>
        <v>0</v>
      </c>
      <c r="AR41" s="245"/>
      <c r="AS41" s="235">
        <f>SUM(AS42:AS44)</f>
        <v>0</v>
      </c>
      <c r="AT41" s="236">
        <f>SUM(AT42:AT44)</f>
        <v>0</v>
      </c>
      <c r="AU41" s="236">
        <f>SUM(AU42:AU44)</f>
        <v>0</v>
      </c>
    </row>
    <row r="42" spans="2:47" x14ac:dyDescent="0.2">
      <c r="B42" s="94">
        <v>5310</v>
      </c>
      <c r="C42" s="49"/>
      <c r="D42" s="50" t="s">
        <v>67</v>
      </c>
      <c r="E42" s="237">
        <f t="shared" ref="E42:G44" si="42">+I42+M42+Q42+U42+Y42+AC42+AG42+AK42+AO42+AS42</f>
        <v>0</v>
      </c>
      <c r="F42" s="238">
        <f t="shared" si="42"/>
        <v>0</v>
      </c>
      <c r="G42" s="238">
        <f t="shared" si="42"/>
        <v>0</v>
      </c>
      <c r="H42" s="245"/>
      <c r="I42" s="237">
        <v>0</v>
      </c>
      <c r="J42" s="238">
        <v>0</v>
      </c>
      <c r="K42" s="238">
        <v>0</v>
      </c>
      <c r="L42" s="245"/>
      <c r="M42" s="237">
        <v>0</v>
      </c>
      <c r="N42" s="238">
        <v>0</v>
      </c>
      <c r="O42" s="238">
        <v>0</v>
      </c>
      <c r="P42" s="245"/>
      <c r="Q42" s="237">
        <v>0</v>
      </c>
      <c r="R42" s="238">
        <v>0</v>
      </c>
      <c r="S42" s="238">
        <v>0</v>
      </c>
      <c r="T42" s="245"/>
      <c r="U42" s="237">
        <v>0</v>
      </c>
      <c r="V42" s="238">
        <v>0</v>
      </c>
      <c r="W42" s="238">
        <v>0</v>
      </c>
      <c r="X42" s="245"/>
      <c r="Y42" s="237">
        <v>0</v>
      </c>
      <c r="Z42" s="238">
        <v>0</v>
      </c>
      <c r="AA42" s="238">
        <v>0</v>
      </c>
      <c r="AB42" s="245"/>
      <c r="AC42" s="237">
        <v>0</v>
      </c>
      <c r="AD42" s="238">
        <v>0</v>
      </c>
      <c r="AE42" s="238">
        <v>0</v>
      </c>
      <c r="AF42" s="245"/>
      <c r="AG42" s="237">
        <v>0</v>
      </c>
      <c r="AH42" s="238">
        <v>0</v>
      </c>
      <c r="AI42" s="238">
        <v>0</v>
      </c>
      <c r="AJ42" s="245"/>
      <c r="AK42" s="237">
        <v>0</v>
      </c>
      <c r="AL42" s="238">
        <v>0</v>
      </c>
      <c r="AM42" s="238">
        <v>0</v>
      </c>
      <c r="AN42" s="245"/>
      <c r="AO42" s="237">
        <v>0</v>
      </c>
      <c r="AP42" s="238">
        <v>0</v>
      </c>
      <c r="AQ42" s="238">
        <v>0</v>
      </c>
      <c r="AR42" s="245"/>
      <c r="AS42" s="237">
        <v>0</v>
      </c>
      <c r="AT42" s="238">
        <v>0</v>
      </c>
      <c r="AU42" s="238">
        <v>0</v>
      </c>
    </row>
    <row r="43" spans="2:47" x14ac:dyDescent="0.2">
      <c r="B43" s="94">
        <v>5320</v>
      </c>
      <c r="C43" s="49"/>
      <c r="D43" s="50" t="s">
        <v>68</v>
      </c>
      <c r="E43" s="237">
        <f t="shared" si="42"/>
        <v>0</v>
      </c>
      <c r="F43" s="238">
        <f t="shared" si="42"/>
        <v>0</v>
      </c>
      <c r="G43" s="238">
        <f t="shared" si="42"/>
        <v>0</v>
      </c>
      <c r="H43" s="245"/>
      <c r="I43" s="237">
        <v>0</v>
      </c>
      <c r="J43" s="238">
        <v>0</v>
      </c>
      <c r="K43" s="238">
        <v>0</v>
      </c>
      <c r="L43" s="245"/>
      <c r="M43" s="237">
        <v>0</v>
      </c>
      <c r="N43" s="238">
        <v>0</v>
      </c>
      <c r="O43" s="238">
        <v>0</v>
      </c>
      <c r="P43" s="245"/>
      <c r="Q43" s="237">
        <v>0</v>
      </c>
      <c r="R43" s="238">
        <v>0</v>
      </c>
      <c r="S43" s="238">
        <v>0</v>
      </c>
      <c r="T43" s="245"/>
      <c r="U43" s="237">
        <v>0</v>
      </c>
      <c r="V43" s="238">
        <v>0</v>
      </c>
      <c r="W43" s="238">
        <v>0</v>
      </c>
      <c r="X43" s="245"/>
      <c r="Y43" s="237">
        <v>0</v>
      </c>
      <c r="Z43" s="238">
        <v>0</v>
      </c>
      <c r="AA43" s="238">
        <v>0</v>
      </c>
      <c r="AB43" s="245"/>
      <c r="AC43" s="237">
        <v>0</v>
      </c>
      <c r="AD43" s="238">
        <v>0</v>
      </c>
      <c r="AE43" s="238">
        <v>0</v>
      </c>
      <c r="AF43" s="245"/>
      <c r="AG43" s="237">
        <v>0</v>
      </c>
      <c r="AH43" s="238">
        <v>0</v>
      </c>
      <c r="AI43" s="238">
        <v>0</v>
      </c>
      <c r="AJ43" s="245"/>
      <c r="AK43" s="237">
        <v>0</v>
      </c>
      <c r="AL43" s="238">
        <v>0</v>
      </c>
      <c r="AM43" s="238">
        <v>0</v>
      </c>
      <c r="AN43" s="245"/>
      <c r="AO43" s="237">
        <v>0</v>
      </c>
      <c r="AP43" s="238">
        <v>0</v>
      </c>
      <c r="AQ43" s="238">
        <v>0</v>
      </c>
      <c r="AR43" s="245"/>
      <c r="AS43" s="237">
        <v>0</v>
      </c>
      <c r="AT43" s="238">
        <v>0</v>
      </c>
      <c r="AU43" s="238">
        <v>0</v>
      </c>
    </row>
    <row r="44" spans="2:47" x14ac:dyDescent="0.2">
      <c r="B44" s="94">
        <v>5330</v>
      </c>
      <c r="C44" s="49"/>
      <c r="D44" s="50" t="s">
        <v>69</v>
      </c>
      <c r="E44" s="237">
        <f t="shared" si="42"/>
        <v>0</v>
      </c>
      <c r="F44" s="238">
        <f t="shared" si="42"/>
        <v>0</v>
      </c>
      <c r="G44" s="238">
        <f t="shared" si="42"/>
        <v>0</v>
      </c>
      <c r="H44" s="245"/>
      <c r="I44" s="237">
        <v>0</v>
      </c>
      <c r="J44" s="238">
        <v>0</v>
      </c>
      <c r="K44" s="238">
        <v>0</v>
      </c>
      <c r="L44" s="245"/>
      <c r="M44" s="237">
        <v>0</v>
      </c>
      <c r="N44" s="238">
        <v>0</v>
      </c>
      <c r="O44" s="238">
        <v>0</v>
      </c>
      <c r="P44" s="245"/>
      <c r="Q44" s="237">
        <v>0</v>
      </c>
      <c r="R44" s="238">
        <v>0</v>
      </c>
      <c r="S44" s="238">
        <v>0</v>
      </c>
      <c r="T44" s="245"/>
      <c r="U44" s="237">
        <v>0</v>
      </c>
      <c r="V44" s="238">
        <v>0</v>
      </c>
      <c r="W44" s="238">
        <v>0</v>
      </c>
      <c r="X44" s="245"/>
      <c r="Y44" s="237">
        <v>0</v>
      </c>
      <c r="Z44" s="238">
        <v>0</v>
      </c>
      <c r="AA44" s="238">
        <v>0</v>
      </c>
      <c r="AB44" s="245"/>
      <c r="AC44" s="237">
        <v>0</v>
      </c>
      <c r="AD44" s="238">
        <v>0</v>
      </c>
      <c r="AE44" s="238">
        <v>0</v>
      </c>
      <c r="AF44" s="245"/>
      <c r="AG44" s="237">
        <v>0</v>
      </c>
      <c r="AH44" s="238">
        <v>0</v>
      </c>
      <c r="AI44" s="238">
        <v>0</v>
      </c>
      <c r="AJ44" s="245"/>
      <c r="AK44" s="237">
        <v>0</v>
      </c>
      <c r="AL44" s="238">
        <v>0</v>
      </c>
      <c r="AM44" s="238">
        <v>0</v>
      </c>
      <c r="AN44" s="245"/>
      <c r="AO44" s="237">
        <v>0</v>
      </c>
      <c r="AP44" s="238">
        <v>0</v>
      </c>
      <c r="AQ44" s="238">
        <v>0</v>
      </c>
      <c r="AR44" s="245"/>
      <c r="AS44" s="237">
        <v>0</v>
      </c>
      <c r="AT44" s="238">
        <v>0</v>
      </c>
      <c r="AU44" s="238">
        <v>0</v>
      </c>
    </row>
    <row r="45" spans="2:47" x14ac:dyDescent="0.2">
      <c r="B45" s="94">
        <v>5400</v>
      </c>
      <c r="C45" s="36" t="s">
        <v>70</v>
      </c>
      <c r="D45" s="21"/>
      <c r="E45" s="235">
        <f>SUM(E46:E50)</f>
        <v>0</v>
      </c>
      <c r="F45" s="236">
        <f>SUM(F46:F50)</f>
        <v>0</v>
      </c>
      <c r="G45" s="236">
        <f>SUM(G46:G50)</f>
        <v>0</v>
      </c>
      <c r="H45" s="245"/>
      <c r="I45" s="235">
        <f t="shared" ref="I45:K45" si="43">SUM(I46:I50)</f>
        <v>0</v>
      </c>
      <c r="J45" s="236">
        <f t="shared" si="43"/>
        <v>0</v>
      </c>
      <c r="K45" s="236">
        <f t="shared" si="43"/>
        <v>0</v>
      </c>
      <c r="L45" s="245"/>
      <c r="M45" s="235">
        <f t="shared" ref="M45:O45" si="44">SUM(M46:M50)</f>
        <v>0</v>
      </c>
      <c r="N45" s="236">
        <f t="shared" si="44"/>
        <v>0</v>
      </c>
      <c r="O45" s="236">
        <f t="shared" si="44"/>
        <v>0</v>
      </c>
      <c r="P45" s="245"/>
      <c r="Q45" s="235">
        <f t="shared" ref="Q45:S45" si="45">SUM(Q46:Q50)</f>
        <v>0</v>
      </c>
      <c r="R45" s="236">
        <f t="shared" si="45"/>
        <v>0</v>
      </c>
      <c r="S45" s="236">
        <f t="shared" si="45"/>
        <v>0</v>
      </c>
      <c r="T45" s="245"/>
      <c r="U45" s="235">
        <f t="shared" ref="U45:W45" si="46">SUM(U46:U50)</f>
        <v>0</v>
      </c>
      <c r="V45" s="236">
        <f t="shared" si="46"/>
        <v>0</v>
      </c>
      <c r="W45" s="236">
        <f t="shared" si="46"/>
        <v>0</v>
      </c>
      <c r="X45" s="245"/>
      <c r="Y45" s="235">
        <f t="shared" ref="Y45:AA45" si="47">SUM(Y46:Y50)</f>
        <v>0</v>
      </c>
      <c r="Z45" s="236">
        <f t="shared" si="47"/>
        <v>0</v>
      </c>
      <c r="AA45" s="236">
        <f t="shared" si="47"/>
        <v>0</v>
      </c>
      <c r="AB45" s="245"/>
      <c r="AC45" s="235">
        <f>SUM(AC46:AC50)</f>
        <v>0</v>
      </c>
      <c r="AD45" s="236">
        <f>SUM(AD46:AD50)</f>
        <v>0</v>
      </c>
      <c r="AE45" s="236">
        <f>SUM(AE46:AE50)</f>
        <v>0</v>
      </c>
      <c r="AF45" s="245"/>
      <c r="AG45" s="235">
        <f>SUM(AG46:AG50)</f>
        <v>0</v>
      </c>
      <c r="AH45" s="236">
        <f>SUM(AH46:AH50)</f>
        <v>0</v>
      </c>
      <c r="AI45" s="236">
        <f>SUM(AI46:AI50)</f>
        <v>0</v>
      </c>
      <c r="AJ45" s="245"/>
      <c r="AK45" s="235">
        <f>SUM(AK46:AK50)</f>
        <v>0</v>
      </c>
      <c r="AL45" s="236">
        <f>SUM(AL46:AL50)</f>
        <v>0</v>
      </c>
      <c r="AM45" s="236">
        <f>SUM(AM46:AM50)</f>
        <v>0</v>
      </c>
      <c r="AN45" s="245"/>
      <c r="AO45" s="235">
        <f>SUM(AO46:AO50)</f>
        <v>0</v>
      </c>
      <c r="AP45" s="236">
        <f>SUM(AP46:AP50)</f>
        <v>0</v>
      </c>
      <c r="AQ45" s="236">
        <f>SUM(AQ46:AQ50)</f>
        <v>0</v>
      </c>
      <c r="AR45" s="245"/>
      <c r="AS45" s="235">
        <f>SUM(AS46:AS50)</f>
        <v>0</v>
      </c>
      <c r="AT45" s="236">
        <f>SUM(AT46:AT50)</f>
        <v>0</v>
      </c>
      <c r="AU45" s="236">
        <f>SUM(AU46:AU50)</f>
        <v>0</v>
      </c>
    </row>
    <row r="46" spans="2:47" x14ac:dyDescent="0.2">
      <c r="B46" s="94">
        <v>5410</v>
      </c>
      <c r="C46" s="49"/>
      <c r="D46" s="50" t="s">
        <v>71</v>
      </c>
      <c r="E46" s="237">
        <f t="shared" ref="E46:G50" si="48">+I46+M46+Q46+U46+Y46+AC46+AG46+AK46+AO46+AS46</f>
        <v>0</v>
      </c>
      <c r="F46" s="238">
        <f t="shared" si="48"/>
        <v>0</v>
      </c>
      <c r="G46" s="238">
        <f t="shared" si="48"/>
        <v>0</v>
      </c>
      <c r="H46" s="245"/>
      <c r="I46" s="237">
        <v>0</v>
      </c>
      <c r="J46" s="238">
        <v>0</v>
      </c>
      <c r="K46" s="238">
        <v>0</v>
      </c>
      <c r="L46" s="245"/>
      <c r="M46" s="237">
        <v>0</v>
      </c>
      <c r="N46" s="238">
        <v>0</v>
      </c>
      <c r="O46" s="238">
        <v>0</v>
      </c>
      <c r="P46" s="245"/>
      <c r="Q46" s="237">
        <v>0</v>
      </c>
      <c r="R46" s="238">
        <v>0</v>
      </c>
      <c r="S46" s="238">
        <v>0</v>
      </c>
      <c r="T46" s="245"/>
      <c r="U46" s="237">
        <v>0</v>
      </c>
      <c r="V46" s="238">
        <v>0</v>
      </c>
      <c r="W46" s="238">
        <v>0</v>
      </c>
      <c r="X46" s="245"/>
      <c r="Y46" s="237">
        <v>0</v>
      </c>
      <c r="Z46" s="238">
        <v>0</v>
      </c>
      <c r="AA46" s="238">
        <v>0</v>
      </c>
      <c r="AB46" s="245"/>
      <c r="AC46" s="237">
        <v>0</v>
      </c>
      <c r="AD46" s="238">
        <v>0</v>
      </c>
      <c r="AE46" s="238">
        <v>0</v>
      </c>
      <c r="AF46" s="245"/>
      <c r="AG46" s="237">
        <v>0</v>
      </c>
      <c r="AH46" s="238">
        <v>0</v>
      </c>
      <c r="AI46" s="238">
        <v>0</v>
      </c>
      <c r="AJ46" s="245"/>
      <c r="AK46" s="237">
        <v>0</v>
      </c>
      <c r="AL46" s="238">
        <v>0</v>
      </c>
      <c r="AM46" s="238">
        <v>0</v>
      </c>
      <c r="AN46" s="245"/>
      <c r="AO46" s="237">
        <v>0</v>
      </c>
      <c r="AP46" s="238">
        <v>0</v>
      </c>
      <c r="AQ46" s="238">
        <v>0</v>
      </c>
      <c r="AR46" s="245"/>
      <c r="AS46" s="237">
        <v>0</v>
      </c>
      <c r="AT46" s="238">
        <v>0</v>
      </c>
      <c r="AU46" s="238">
        <v>0</v>
      </c>
    </row>
    <row r="47" spans="2:47" x14ac:dyDescent="0.2">
      <c r="B47" s="94">
        <v>5420</v>
      </c>
      <c r="C47" s="49"/>
      <c r="D47" s="50" t="s">
        <v>72</v>
      </c>
      <c r="E47" s="237">
        <f t="shared" si="48"/>
        <v>0</v>
      </c>
      <c r="F47" s="238">
        <f t="shared" si="48"/>
        <v>0</v>
      </c>
      <c r="G47" s="238">
        <f t="shared" si="48"/>
        <v>0</v>
      </c>
      <c r="H47" s="245"/>
      <c r="I47" s="237">
        <v>0</v>
      </c>
      <c r="J47" s="238">
        <v>0</v>
      </c>
      <c r="K47" s="238">
        <v>0</v>
      </c>
      <c r="L47" s="245"/>
      <c r="M47" s="237">
        <v>0</v>
      </c>
      <c r="N47" s="238">
        <v>0</v>
      </c>
      <c r="O47" s="238">
        <v>0</v>
      </c>
      <c r="P47" s="245"/>
      <c r="Q47" s="237">
        <v>0</v>
      </c>
      <c r="R47" s="238">
        <v>0</v>
      </c>
      <c r="S47" s="238">
        <v>0</v>
      </c>
      <c r="T47" s="245"/>
      <c r="U47" s="237">
        <v>0</v>
      </c>
      <c r="V47" s="238">
        <v>0</v>
      </c>
      <c r="W47" s="238">
        <v>0</v>
      </c>
      <c r="X47" s="245"/>
      <c r="Y47" s="237">
        <v>0</v>
      </c>
      <c r="Z47" s="238">
        <v>0</v>
      </c>
      <c r="AA47" s="238">
        <v>0</v>
      </c>
      <c r="AB47" s="245"/>
      <c r="AC47" s="237">
        <v>0</v>
      </c>
      <c r="AD47" s="238">
        <v>0</v>
      </c>
      <c r="AE47" s="238">
        <v>0</v>
      </c>
      <c r="AF47" s="245"/>
      <c r="AG47" s="237">
        <v>0</v>
      </c>
      <c r="AH47" s="238">
        <v>0</v>
      </c>
      <c r="AI47" s="238">
        <v>0</v>
      </c>
      <c r="AJ47" s="245"/>
      <c r="AK47" s="237">
        <v>0</v>
      </c>
      <c r="AL47" s="238">
        <v>0</v>
      </c>
      <c r="AM47" s="238">
        <v>0</v>
      </c>
      <c r="AN47" s="245"/>
      <c r="AO47" s="237">
        <v>0</v>
      </c>
      <c r="AP47" s="238">
        <v>0</v>
      </c>
      <c r="AQ47" s="238">
        <v>0</v>
      </c>
      <c r="AR47" s="245"/>
      <c r="AS47" s="237">
        <v>0</v>
      </c>
      <c r="AT47" s="238">
        <v>0</v>
      </c>
      <c r="AU47" s="238">
        <v>0</v>
      </c>
    </row>
    <row r="48" spans="2:47" x14ac:dyDescent="0.2">
      <c r="B48" s="94">
        <v>5430</v>
      </c>
      <c r="C48" s="49"/>
      <c r="D48" s="50" t="s">
        <v>73</v>
      </c>
      <c r="E48" s="237">
        <f t="shared" si="48"/>
        <v>0</v>
      </c>
      <c r="F48" s="238">
        <f t="shared" si="48"/>
        <v>0</v>
      </c>
      <c r="G48" s="238">
        <f t="shared" si="48"/>
        <v>0</v>
      </c>
      <c r="H48" s="245"/>
      <c r="I48" s="237">
        <v>0</v>
      </c>
      <c r="J48" s="238">
        <v>0</v>
      </c>
      <c r="K48" s="238">
        <v>0</v>
      </c>
      <c r="L48" s="245"/>
      <c r="M48" s="237">
        <v>0</v>
      </c>
      <c r="N48" s="238">
        <v>0</v>
      </c>
      <c r="O48" s="238">
        <v>0</v>
      </c>
      <c r="P48" s="245"/>
      <c r="Q48" s="237">
        <v>0</v>
      </c>
      <c r="R48" s="238">
        <v>0</v>
      </c>
      <c r="S48" s="238">
        <v>0</v>
      </c>
      <c r="T48" s="245"/>
      <c r="U48" s="237">
        <v>0</v>
      </c>
      <c r="V48" s="238">
        <v>0</v>
      </c>
      <c r="W48" s="238">
        <v>0</v>
      </c>
      <c r="X48" s="245"/>
      <c r="Y48" s="237">
        <v>0</v>
      </c>
      <c r="Z48" s="238">
        <v>0</v>
      </c>
      <c r="AA48" s="238">
        <v>0</v>
      </c>
      <c r="AB48" s="245"/>
      <c r="AC48" s="237">
        <v>0</v>
      </c>
      <c r="AD48" s="238">
        <v>0</v>
      </c>
      <c r="AE48" s="238">
        <v>0</v>
      </c>
      <c r="AF48" s="245"/>
      <c r="AG48" s="237">
        <v>0</v>
      </c>
      <c r="AH48" s="238">
        <v>0</v>
      </c>
      <c r="AI48" s="238">
        <v>0</v>
      </c>
      <c r="AJ48" s="245"/>
      <c r="AK48" s="237">
        <v>0</v>
      </c>
      <c r="AL48" s="238">
        <v>0</v>
      </c>
      <c r="AM48" s="238">
        <v>0</v>
      </c>
      <c r="AN48" s="245"/>
      <c r="AO48" s="237">
        <v>0</v>
      </c>
      <c r="AP48" s="238">
        <v>0</v>
      </c>
      <c r="AQ48" s="238">
        <v>0</v>
      </c>
      <c r="AR48" s="245"/>
      <c r="AS48" s="237">
        <v>0</v>
      </c>
      <c r="AT48" s="238">
        <v>0</v>
      </c>
      <c r="AU48" s="238">
        <v>0</v>
      </c>
    </row>
    <row r="49" spans="2:47" x14ac:dyDescent="0.2">
      <c r="B49" s="94">
        <v>5440</v>
      </c>
      <c r="C49" s="49"/>
      <c r="D49" s="50" t="s">
        <v>74</v>
      </c>
      <c r="E49" s="237">
        <f t="shared" si="48"/>
        <v>0</v>
      </c>
      <c r="F49" s="238">
        <f t="shared" si="48"/>
        <v>0</v>
      </c>
      <c r="G49" s="238">
        <f t="shared" si="48"/>
        <v>0</v>
      </c>
      <c r="H49" s="245"/>
      <c r="I49" s="237">
        <v>0</v>
      </c>
      <c r="J49" s="238">
        <v>0</v>
      </c>
      <c r="K49" s="238">
        <v>0</v>
      </c>
      <c r="L49" s="245"/>
      <c r="M49" s="237">
        <v>0</v>
      </c>
      <c r="N49" s="238">
        <v>0</v>
      </c>
      <c r="O49" s="238">
        <v>0</v>
      </c>
      <c r="P49" s="245"/>
      <c r="Q49" s="237">
        <v>0</v>
      </c>
      <c r="R49" s="238">
        <v>0</v>
      </c>
      <c r="S49" s="238">
        <v>0</v>
      </c>
      <c r="T49" s="245"/>
      <c r="U49" s="237">
        <v>0</v>
      </c>
      <c r="V49" s="238">
        <v>0</v>
      </c>
      <c r="W49" s="238">
        <v>0</v>
      </c>
      <c r="X49" s="245"/>
      <c r="Y49" s="237">
        <v>0</v>
      </c>
      <c r="Z49" s="238">
        <v>0</v>
      </c>
      <c r="AA49" s="238">
        <v>0</v>
      </c>
      <c r="AB49" s="245"/>
      <c r="AC49" s="237">
        <v>0</v>
      </c>
      <c r="AD49" s="238">
        <v>0</v>
      </c>
      <c r="AE49" s="238">
        <v>0</v>
      </c>
      <c r="AF49" s="245"/>
      <c r="AG49" s="237">
        <v>0</v>
      </c>
      <c r="AH49" s="238">
        <v>0</v>
      </c>
      <c r="AI49" s="238">
        <v>0</v>
      </c>
      <c r="AJ49" s="245"/>
      <c r="AK49" s="237">
        <v>0</v>
      </c>
      <c r="AL49" s="238">
        <v>0</v>
      </c>
      <c r="AM49" s="238">
        <v>0</v>
      </c>
      <c r="AN49" s="245"/>
      <c r="AO49" s="237">
        <v>0</v>
      </c>
      <c r="AP49" s="238">
        <v>0</v>
      </c>
      <c r="AQ49" s="238">
        <v>0</v>
      </c>
      <c r="AR49" s="245"/>
      <c r="AS49" s="237">
        <v>0</v>
      </c>
      <c r="AT49" s="238">
        <v>0</v>
      </c>
      <c r="AU49" s="238">
        <v>0</v>
      </c>
    </row>
    <row r="50" spans="2:47" x14ac:dyDescent="0.2">
      <c r="B50" s="94">
        <v>5450</v>
      </c>
      <c r="C50" s="49"/>
      <c r="D50" s="50" t="s">
        <v>75</v>
      </c>
      <c r="E50" s="237">
        <f t="shared" si="48"/>
        <v>0</v>
      </c>
      <c r="F50" s="238">
        <f t="shared" si="48"/>
        <v>0</v>
      </c>
      <c r="G50" s="238">
        <f t="shared" si="48"/>
        <v>0</v>
      </c>
      <c r="H50" s="245"/>
      <c r="I50" s="237">
        <v>0</v>
      </c>
      <c r="J50" s="238">
        <v>0</v>
      </c>
      <c r="K50" s="238">
        <v>0</v>
      </c>
      <c r="L50" s="245"/>
      <c r="M50" s="237">
        <v>0</v>
      </c>
      <c r="N50" s="238">
        <v>0</v>
      </c>
      <c r="O50" s="238">
        <v>0</v>
      </c>
      <c r="P50" s="245"/>
      <c r="Q50" s="237">
        <v>0</v>
      </c>
      <c r="R50" s="238">
        <v>0</v>
      </c>
      <c r="S50" s="238">
        <v>0</v>
      </c>
      <c r="T50" s="245"/>
      <c r="U50" s="237">
        <v>0</v>
      </c>
      <c r="V50" s="238">
        <v>0</v>
      </c>
      <c r="W50" s="238">
        <v>0</v>
      </c>
      <c r="X50" s="245"/>
      <c r="Y50" s="237">
        <v>0</v>
      </c>
      <c r="Z50" s="238">
        <v>0</v>
      </c>
      <c r="AA50" s="238">
        <v>0</v>
      </c>
      <c r="AB50" s="245"/>
      <c r="AC50" s="237">
        <v>0</v>
      </c>
      <c r="AD50" s="238">
        <v>0</v>
      </c>
      <c r="AE50" s="238">
        <v>0</v>
      </c>
      <c r="AF50" s="245"/>
      <c r="AG50" s="237">
        <v>0</v>
      </c>
      <c r="AH50" s="238">
        <v>0</v>
      </c>
      <c r="AI50" s="238">
        <v>0</v>
      </c>
      <c r="AJ50" s="245"/>
      <c r="AK50" s="237">
        <v>0</v>
      </c>
      <c r="AL50" s="238">
        <v>0</v>
      </c>
      <c r="AM50" s="238">
        <v>0</v>
      </c>
      <c r="AN50" s="245"/>
      <c r="AO50" s="237">
        <v>0</v>
      </c>
      <c r="AP50" s="238">
        <v>0</v>
      </c>
      <c r="AQ50" s="238">
        <v>0</v>
      </c>
      <c r="AR50" s="245"/>
      <c r="AS50" s="237">
        <v>0</v>
      </c>
      <c r="AT50" s="238">
        <v>0</v>
      </c>
      <c r="AU50" s="238">
        <v>0</v>
      </c>
    </row>
    <row r="51" spans="2:47" x14ac:dyDescent="0.2">
      <c r="B51" s="94">
        <v>5500</v>
      </c>
      <c r="C51" s="36" t="s">
        <v>76</v>
      </c>
      <c r="D51" s="21"/>
      <c r="E51" s="235">
        <f>SUM(E52:E57)</f>
        <v>0</v>
      </c>
      <c r="F51" s="236">
        <f>SUM(F52:F57)</f>
        <v>0</v>
      </c>
      <c r="G51" s="236">
        <f>SUM(G52:G57)</f>
        <v>0</v>
      </c>
      <c r="H51" s="245"/>
      <c r="I51" s="235">
        <f t="shared" ref="I51:K51" si="49">SUM(I52:I57)</f>
        <v>0</v>
      </c>
      <c r="J51" s="236">
        <f t="shared" si="49"/>
        <v>0</v>
      </c>
      <c r="K51" s="236">
        <f t="shared" si="49"/>
        <v>0</v>
      </c>
      <c r="L51" s="245"/>
      <c r="M51" s="235">
        <f t="shared" ref="M51:O51" si="50">SUM(M52:M57)</f>
        <v>0</v>
      </c>
      <c r="N51" s="236">
        <f t="shared" si="50"/>
        <v>0</v>
      </c>
      <c r="O51" s="236">
        <f t="shared" si="50"/>
        <v>0</v>
      </c>
      <c r="P51" s="245"/>
      <c r="Q51" s="235">
        <f t="shared" ref="Q51:S51" si="51">SUM(Q52:Q57)</f>
        <v>0</v>
      </c>
      <c r="R51" s="236">
        <f t="shared" si="51"/>
        <v>0</v>
      </c>
      <c r="S51" s="236">
        <f t="shared" si="51"/>
        <v>0</v>
      </c>
      <c r="T51" s="245"/>
      <c r="U51" s="235">
        <f t="shared" ref="U51:W51" si="52">SUM(U52:U57)</f>
        <v>0</v>
      </c>
      <c r="V51" s="236">
        <f t="shared" si="52"/>
        <v>0</v>
      </c>
      <c r="W51" s="236">
        <f t="shared" si="52"/>
        <v>0</v>
      </c>
      <c r="X51" s="245"/>
      <c r="Y51" s="235">
        <f t="shared" ref="Y51:AA51" si="53">SUM(Y52:Y57)</f>
        <v>0</v>
      </c>
      <c r="Z51" s="236">
        <f t="shared" si="53"/>
        <v>0</v>
      </c>
      <c r="AA51" s="236">
        <f t="shared" si="53"/>
        <v>0</v>
      </c>
      <c r="AB51" s="245"/>
      <c r="AC51" s="235">
        <f>SUM(AC52:AC57)</f>
        <v>0</v>
      </c>
      <c r="AD51" s="236">
        <f>SUM(AD52:AD57)</f>
        <v>0</v>
      </c>
      <c r="AE51" s="236">
        <f>SUM(AE52:AE57)</f>
        <v>0</v>
      </c>
      <c r="AF51" s="245"/>
      <c r="AG51" s="235">
        <f>SUM(AG52:AG57)</f>
        <v>0</v>
      </c>
      <c r="AH51" s="236">
        <f>SUM(AH52:AH57)</f>
        <v>0</v>
      </c>
      <c r="AI51" s="236">
        <f>SUM(AI52:AI57)</f>
        <v>0</v>
      </c>
      <c r="AJ51" s="245"/>
      <c r="AK51" s="235">
        <f>SUM(AK52:AK57)</f>
        <v>0</v>
      </c>
      <c r="AL51" s="236">
        <f>SUM(AL52:AL57)</f>
        <v>0</v>
      </c>
      <c r="AM51" s="236">
        <f>SUM(AM52:AM57)</f>
        <v>0</v>
      </c>
      <c r="AN51" s="245"/>
      <c r="AO51" s="235">
        <f>SUM(AO52:AO57)</f>
        <v>0</v>
      </c>
      <c r="AP51" s="236">
        <f>SUM(AP52:AP57)</f>
        <v>0</v>
      </c>
      <c r="AQ51" s="236">
        <f>SUM(AQ52:AQ57)</f>
        <v>0</v>
      </c>
      <c r="AR51" s="245"/>
      <c r="AS51" s="235">
        <f>SUM(AS52:AS57)</f>
        <v>0</v>
      </c>
      <c r="AT51" s="236">
        <f>SUM(AT52:AT57)</f>
        <v>0</v>
      </c>
      <c r="AU51" s="236">
        <f>SUM(AU52:AU57)</f>
        <v>0</v>
      </c>
    </row>
    <row r="52" spans="2:47" x14ac:dyDescent="0.2">
      <c r="B52" s="94">
        <v>5510</v>
      </c>
      <c r="C52" s="49"/>
      <c r="D52" s="50" t="s">
        <v>77</v>
      </c>
      <c r="E52" s="237">
        <f t="shared" ref="E52:G57" si="54">+I52+M52+Q52+U52+Y52+AC52+AG52+AK52+AO52+AS52</f>
        <v>0</v>
      </c>
      <c r="F52" s="238">
        <f t="shared" si="54"/>
        <v>0</v>
      </c>
      <c r="G52" s="238">
        <f t="shared" si="54"/>
        <v>0</v>
      </c>
      <c r="H52" s="245"/>
      <c r="I52" s="237">
        <v>0</v>
      </c>
      <c r="J52" s="238">
        <v>0</v>
      </c>
      <c r="K52" s="238">
        <v>0</v>
      </c>
      <c r="L52" s="245"/>
      <c r="M52" s="237">
        <v>0</v>
      </c>
      <c r="N52" s="238">
        <v>0</v>
      </c>
      <c r="O52" s="238">
        <v>0</v>
      </c>
      <c r="P52" s="245"/>
      <c r="Q52" s="237">
        <v>0</v>
      </c>
      <c r="R52" s="238">
        <v>0</v>
      </c>
      <c r="S52" s="238">
        <v>0</v>
      </c>
      <c r="T52" s="245"/>
      <c r="U52" s="237">
        <v>0</v>
      </c>
      <c r="V52" s="238">
        <v>0</v>
      </c>
      <c r="W52" s="238">
        <v>0</v>
      </c>
      <c r="X52" s="245"/>
      <c r="Y52" s="237">
        <v>0</v>
      </c>
      <c r="Z52" s="238">
        <v>0</v>
      </c>
      <c r="AA52" s="238">
        <v>0</v>
      </c>
      <c r="AB52" s="245"/>
      <c r="AC52" s="237">
        <v>0</v>
      </c>
      <c r="AD52" s="238">
        <v>0</v>
      </c>
      <c r="AE52" s="238">
        <v>0</v>
      </c>
      <c r="AF52" s="245"/>
      <c r="AG52" s="237">
        <v>0</v>
      </c>
      <c r="AH52" s="238">
        <v>0</v>
      </c>
      <c r="AI52" s="238">
        <v>0</v>
      </c>
      <c r="AJ52" s="245"/>
      <c r="AK52" s="237">
        <v>0</v>
      </c>
      <c r="AL52" s="238">
        <v>0</v>
      </c>
      <c r="AM52" s="238">
        <v>0</v>
      </c>
      <c r="AN52" s="245"/>
      <c r="AO52" s="237">
        <v>0</v>
      </c>
      <c r="AP52" s="238">
        <v>0</v>
      </c>
      <c r="AQ52" s="238">
        <v>0</v>
      </c>
      <c r="AR52" s="245"/>
      <c r="AS52" s="237">
        <v>0</v>
      </c>
      <c r="AT52" s="238">
        <v>0</v>
      </c>
      <c r="AU52" s="238">
        <v>0</v>
      </c>
    </row>
    <row r="53" spans="2:47" x14ac:dyDescent="0.2">
      <c r="B53" s="94">
        <v>5520</v>
      </c>
      <c r="C53" s="49"/>
      <c r="D53" s="50" t="s">
        <v>78</v>
      </c>
      <c r="E53" s="237">
        <f t="shared" si="54"/>
        <v>0</v>
      </c>
      <c r="F53" s="238">
        <f t="shared" si="54"/>
        <v>0</v>
      </c>
      <c r="G53" s="238">
        <f t="shared" si="54"/>
        <v>0</v>
      </c>
      <c r="H53" s="245"/>
      <c r="I53" s="237">
        <v>0</v>
      </c>
      <c r="J53" s="238">
        <v>0</v>
      </c>
      <c r="K53" s="238">
        <v>0</v>
      </c>
      <c r="L53" s="245"/>
      <c r="M53" s="237">
        <v>0</v>
      </c>
      <c r="N53" s="238">
        <v>0</v>
      </c>
      <c r="O53" s="238">
        <v>0</v>
      </c>
      <c r="P53" s="245"/>
      <c r="Q53" s="237">
        <v>0</v>
      </c>
      <c r="R53" s="238">
        <v>0</v>
      </c>
      <c r="S53" s="238">
        <v>0</v>
      </c>
      <c r="T53" s="245"/>
      <c r="U53" s="237">
        <v>0</v>
      </c>
      <c r="V53" s="238">
        <v>0</v>
      </c>
      <c r="W53" s="238">
        <v>0</v>
      </c>
      <c r="X53" s="245"/>
      <c r="Y53" s="237">
        <v>0</v>
      </c>
      <c r="Z53" s="238">
        <v>0</v>
      </c>
      <c r="AA53" s="238">
        <v>0</v>
      </c>
      <c r="AB53" s="245"/>
      <c r="AC53" s="237">
        <v>0</v>
      </c>
      <c r="AD53" s="238">
        <v>0</v>
      </c>
      <c r="AE53" s="238">
        <v>0</v>
      </c>
      <c r="AF53" s="245"/>
      <c r="AG53" s="237">
        <v>0</v>
      </c>
      <c r="AH53" s="238">
        <v>0</v>
      </c>
      <c r="AI53" s="238">
        <v>0</v>
      </c>
      <c r="AJ53" s="245"/>
      <c r="AK53" s="237">
        <v>0</v>
      </c>
      <c r="AL53" s="238">
        <v>0</v>
      </c>
      <c r="AM53" s="238">
        <v>0</v>
      </c>
      <c r="AN53" s="245"/>
      <c r="AO53" s="237">
        <v>0</v>
      </c>
      <c r="AP53" s="238">
        <v>0</v>
      </c>
      <c r="AQ53" s="238">
        <v>0</v>
      </c>
      <c r="AR53" s="245"/>
      <c r="AS53" s="237">
        <v>0</v>
      </c>
      <c r="AT53" s="238">
        <v>0</v>
      </c>
      <c r="AU53" s="238">
        <v>0</v>
      </c>
    </row>
    <row r="54" spans="2:47" x14ac:dyDescent="0.2">
      <c r="B54" s="94">
        <v>5530</v>
      </c>
      <c r="C54" s="49"/>
      <c r="D54" s="50" t="s">
        <v>79</v>
      </c>
      <c r="E54" s="237">
        <f t="shared" si="54"/>
        <v>0</v>
      </c>
      <c r="F54" s="238">
        <f t="shared" si="54"/>
        <v>0</v>
      </c>
      <c r="G54" s="238">
        <f t="shared" si="54"/>
        <v>0</v>
      </c>
      <c r="H54" s="245"/>
      <c r="I54" s="237">
        <v>0</v>
      </c>
      <c r="J54" s="238">
        <v>0</v>
      </c>
      <c r="K54" s="238">
        <v>0</v>
      </c>
      <c r="L54" s="245"/>
      <c r="M54" s="237">
        <v>0</v>
      </c>
      <c r="N54" s="238">
        <v>0</v>
      </c>
      <c r="O54" s="238">
        <v>0</v>
      </c>
      <c r="P54" s="245"/>
      <c r="Q54" s="237">
        <v>0</v>
      </c>
      <c r="R54" s="238">
        <v>0</v>
      </c>
      <c r="S54" s="238">
        <v>0</v>
      </c>
      <c r="T54" s="245"/>
      <c r="U54" s="237">
        <v>0</v>
      </c>
      <c r="V54" s="238">
        <v>0</v>
      </c>
      <c r="W54" s="238">
        <v>0</v>
      </c>
      <c r="X54" s="245"/>
      <c r="Y54" s="237">
        <v>0</v>
      </c>
      <c r="Z54" s="238">
        <v>0</v>
      </c>
      <c r="AA54" s="238">
        <v>0</v>
      </c>
      <c r="AB54" s="245"/>
      <c r="AC54" s="237">
        <v>0</v>
      </c>
      <c r="AD54" s="238">
        <v>0</v>
      </c>
      <c r="AE54" s="238">
        <v>0</v>
      </c>
      <c r="AF54" s="245"/>
      <c r="AG54" s="237">
        <v>0</v>
      </c>
      <c r="AH54" s="238">
        <v>0</v>
      </c>
      <c r="AI54" s="238">
        <v>0</v>
      </c>
      <c r="AJ54" s="245"/>
      <c r="AK54" s="237">
        <v>0</v>
      </c>
      <c r="AL54" s="238">
        <v>0</v>
      </c>
      <c r="AM54" s="238">
        <v>0</v>
      </c>
      <c r="AN54" s="245"/>
      <c r="AO54" s="237">
        <v>0</v>
      </c>
      <c r="AP54" s="238">
        <v>0</v>
      </c>
      <c r="AQ54" s="238">
        <v>0</v>
      </c>
      <c r="AR54" s="245"/>
      <c r="AS54" s="237">
        <v>0</v>
      </c>
      <c r="AT54" s="238">
        <v>0</v>
      </c>
      <c r="AU54" s="238">
        <v>0</v>
      </c>
    </row>
    <row r="55" spans="2:47" x14ac:dyDescent="0.2">
      <c r="B55" s="94">
        <v>5540</v>
      </c>
      <c r="C55" s="49"/>
      <c r="D55" s="50" t="s">
        <v>80</v>
      </c>
      <c r="E55" s="237">
        <f t="shared" si="54"/>
        <v>0</v>
      </c>
      <c r="F55" s="238">
        <f t="shared" si="54"/>
        <v>0</v>
      </c>
      <c r="G55" s="238">
        <f t="shared" si="54"/>
        <v>0</v>
      </c>
      <c r="H55" s="245"/>
      <c r="I55" s="237">
        <v>0</v>
      </c>
      <c r="J55" s="238">
        <v>0</v>
      </c>
      <c r="K55" s="238">
        <v>0</v>
      </c>
      <c r="L55" s="245"/>
      <c r="M55" s="237">
        <v>0</v>
      </c>
      <c r="N55" s="238">
        <v>0</v>
      </c>
      <c r="O55" s="238">
        <v>0</v>
      </c>
      <c r="P55" s="245"/>
      <c r="Q55" s="237">
        <v>0</v>
      </c>
      <c r="R55" s="238">
        <v>0</v>
      </c>
      <c r="S55" s="238">
        <v>0</v>
      </c>
      <c r="T55" s="245"/>
      <c r="U55" s="237">
        <v>0</v>
      </c>
      <c r="V55" s="238">
        <v>0</v>
      </c>
      <c r="W55" s="238">
        <v>0</v>
      </c>
      <c r="X55" s="245"/>
      <c r="Y55" s="237">
        <v>0</v>
      </c>
      <c r="Z55" s="238">
        <v>0</v>
      </c>
      <c r="AA55" s="238">
        <v>0</v>
      </c>
      <c r="AB55" s="245"/>
      <c r="AC55" s="237">
        <v>0</v>
      </c>
      <c r="AD55" s="238">
        <v>0</v>
      </c>
      <c r="AE55" s="238">
        <v>0</v>
      </c>
      <c r="AF55" s="245"/>
      <c r="AG55" s="237">
        <v>0</v>
      </c>
      <c r="AH55" s="238">
        <v>0</v>
      </c>
      <c r="AI55" s="238">
        <v>0</v>
      </c>
      <c r="AJ55" s="245"/>
      <c r="AK55" s="237">
        <v>0</v>
      </c>
      <c r="AL55" s="238">
        <v>0</v>
      </c>
      <c r="AM55" s="238">
        <v>0</v>
      </c>
      <c r="AN55" s="245"/>
      <c r="AO55" s="237">
        <v>0</v>
      </c>
      <c r="AP55" s="238">
        <v>0</v>
      </c>
      <c r="AQ55" s="238">
        <v>0</v>
      </c>
      <c r="AR55" s="245"/>
      <c r="AS55" s="237">
        <v>0</v>
      </c>
      <c r="AT55" s="238">
        <v>0</v>
      </c>
      <c r="AU55" s="238">
        <v>0</v>
      </c>
    </row>
    <row r="56" spans="2:47" x14ac:dyDescent="0.2">
      <c r="B56" s="94">
        <v>5550</v>
      </c>
      <c r="C56" s="49"/>
      <c r="D56" s="50" t="s">
        <v>81</v>
      </c>
      <c r="E56" s="237">
        <f t="shared" si="54"/>
        <v>0</v>
      </c>
      <c r="F56" s="238">
        <f t="shared" si="54"/>
        <v>0</v>
      </c>
      <c r="G56" s="238">
        <f t="shared" si="54"/>
        <v>0</v>
      </c>
      <c r="H56" s="245"/>
      <c r="I56" s="237">
        <v>0</v>
      </c>
      <c r="J56" s="238">
        <v>0</v>
      </c>
      <c r="K56" s="238">
        <v>0</v>
      </c>
      <c r="L56" s="245"/>
      <c r="M56" s="237">
        <v>0</v>
      </c>
      <c r="N56" s="238">
        <v>0</v>
      </c>
      <c r="O56" s="238">
        <v>0</v>
      </c>
      <c r="P56" s="245"/>
      <c r="Q56" s="237">
        <v>0</v>
      </c>
      <c r="R56" s="238">
        <v>0</v>
      </c>
      <c r="S56" s="238">
        <v>0</v>
      </c>
      <c r="T56" s="245"/>
      <c r="U56" s="237">
        <v>0</v>
      </c>
      <c r="V56" s="238">
        <v>0</v>
      </c>
      <c r="W56" s="238">
        <v>0</v>
      </c>
      <c r="X56" s="245"/>
      <c r="Y56" s="237">
        <v>0</v>
      </c>
      <c r="Z56" s="238">
        <v>0</v>
      </c>
      <c r="AA56" s="238">
        <v>0</v>
      </c>
      <c r="AB56" s="245"/>
      <c r="AC56" s="237">
        <v>0</v>
      </c>
      <c r="AD56" s="238">
        <v>0</v>
      </c>
      <c r="AE56" s="238">
        <v>0</v>
      </c>
      <c r="AF56" s="245"/>
      <c r="AG56" s="237">
        <v>0</v>
      </c>
      <c r="AH56" s="238">
        <v>0</v>
      </c>
      <c r="AI56" s="238">
        <v>0</v>
      </c>
      <c r="AJ56" s="245"/>
      <c r="AK56" s="237">
        <v>0</v>
      </c>
      <c r="AL56" s="238">
        <v>0</v>
      </c>
      <c r="AM56" s="238">
        <v>0</v>
      </c>
      <c r="AN56" s="245"/>
      <c r="AO56" s="237">
        <v>0</v>
      </c>
      <c r="AP56" s="238">
        <v>0</v>
      </c>
      <c r="AQ56" s="238">
        <v>0</v>
      </c>
      <c r="AR56" s="245"/>
      <c r="AS56" s="237">
        <v>0</v>
      </c>
      <c r="AT56" s="238">
        <v>0</v>
      </c>
      <c r="AU56" s="238">
        <v>0</v>
      </c>
    </row>
    <row r="57" spans="2:47" x14ac:dyDescent="0.2">
      <c r="B57" s="94">
        <v>5590</v>
      </c>
      <c r="C57" s="49"/>
      <c r="D57" s="50" t="s">
        <v>82</v>
      </c>
      <c r="E57" s="237">
        <f t="shared" si="54"/>
        <v>0</v>
      </c>
      <c r="F57" s="238">
        <f t="shared" si="54"/>
        <v>0</v>
      </c>
      <c r="G57" s="238">
        <f t="shared" si="54"/>
        <v>0</v>
      </c>
      <c r="H57" s="245"/>
      <c r="I57" s="237">
        <v>0</v>
      </c>
      <c r="J57" s="238">
        <v>0</v>
      </c>
      <c r="K57" s="238">
        <v>0</v>
      </c>
      <c r="L57" s="245"/>
      <c r="M57" s="237">
        <v>0</v>
      </c>
      <c r="N57" s="238">
        <v>0</v>
      </c>
      <c r="O57" s="238">
        <v>0</v>
      </c>
      <c r="P57" s="245"/>
      <c r="Q57" s="237">
        <v>0</v>
      </c>
      <c r="R57" s="238">
        <v>0</v>
      </c>
      <c r="S57" s="238">
        <v>0</v>
      </c>
      <c r="T57" s="245"/>
      <c r="U57" s="237">
        <v>0</v>
      </c>
      <c r="V57" s="238">
        <v>0</v>
      </c>
      <c r="W57" s="238">
        <v>0</v>
      </c>
      <c r="X57" s="245"/>
      <c r="Y57" s="237">
        <v>0</v>
      </c>
      <c r="Z57" s="238">
        <v>0</v>
      </c>
      <c r="AA57" s="238">
        <v>0</v>
      </c>
      <c r="AB57" s="245"/>
      <c r="AC57" s="237">
        <v>0</v>
      </c>
      <c r="AD57" s="238">
        <v>0</v>
      </c>
      <c r="AE57" s="238">
        <v>0</v>
      </c>
      <c r="AF57" s="245"/>
      <c r="AG57" s="237">
        <v>0</v>
      </c>
      <c r="AH57" s="238">
        <v>0</v>
      </c>
      <c r="AI57" s="238">
        <v>0</v>
      </c>
      <c r="AJ57" s="245"/>
      <c r="AK57" s="237">
        <v>0</v>
      </c>
      <c r="AL57" s="238">
        <v>0</v>
      </c>
      <c r="AM57" s="238">
        <v>0</v>
      </c>
      <c r="AN57" s="245"/>
      <c r="AO57" s="237">
        <v>0</v>
      </c>
      <c r="AP57" s="238">
        <v>0</v>
      </c>
      <c r="AQ57" s="238">
        <v>0</v>
      </c>
      <c r="AR57" s="245"/>
      <c r="AS57" s="237">
        <v>0</v>
      </c>
      <c r="AT57" s="238">
        <v>0</v>
      </c>
      <c r="AU57" s="238">
        <v>0</v>
      </c>
    </row>
    <row r="58" spans="2:47" x14ac:dyDescent="0.2">
      <c r="B58" s="94">
        <v>5600</v>
      </c>
      <c r="C58" s="36" t="s">
        <v>83</v>
      </c>
      <c r="D58" s="21"/>
      <c r="E58" s="235">
        <f>SUM(E59)</f>
        <v>0</v>
      </c>
      <c r="F58" s="236">
        <f>SUM(F59)</f>
        <v>0</v>
      </c>
      <c r="G58" s="236">
        <f>SUM(G59)</f>
        <v>0</v>
      </c>
      <c r="H58" s="245"/>
      <c r="I58" s="235">
        <f t="shared" ref="I58:K58" si="55">SUM(I59)</f>
        <v>0</v>
      </c>
      <c r="J58" s="236">
        <f t="shared" si="55"/>
        <v>0</v>
      </c>
      <c r="K58" s="236">
        <f t="shared" si="55"/>
        <v>0</v>
      </c>
      <c r="L58" s="245"/>
      <c r="M58" s="235">
        <f t="shared" ref="M58:O58" si="56">SUM(M59)</f>
        <v>0</v>
      </c>
      <c r="N58" s="236">
        <f t="shared" si="56"/>
        <v>0</v>
      </c>
      <c r="O58" s="236">
        <f t="shared" si="56"/>
        <v>0</v>
      </c>
      <c r="P58" s="245"/>
      <c r="Q58" s="235">
        <f t="shared" ref="Q58:S58" si="57">SUM(Q59)</f>
        <v>0</v>
      </c>
      <c r="R58" s="236">
        <f t="shared" si="57"/>
        <v>0</v>
      </c>
      <c r="S58" s="236">
        <f t="shared" si="57"/>
        <v>0</v>
      </c>
      <c r="T58" s="245"/>
      <c r="U58" s="235">
        <f t="shared" ref="U58:W58" si="58">SUM(U59)</f>
        <v>0</v>
      </c>
      <c r="V58" s="236">
        <f t="shared" si="58"/>
        <v>0</v>
      </c>
      <c r="W58" s="236">
        <f t="shared" si="58"/>
        <v>0</v>
      </c>
      <c r="X58" s="245"/>
      <c r="Y58" s="235">
        <f t="shared" ref="Y58:AA58" si="59">SUM(Y59)</f>
        <v>0</v>
      </c>
      <c r="Z58" s="236">
        <f t="shared" si="59"/>
        <v>0</v>
      </c>
      <c r="AA58" s="236">
        <f t="shared" si="59"/>
        <v>0</v>
      </c>
      <c r="AB58" s="245"/>
      <c r="AC58" s="235">
        <f>SUM(AC59)</f>
        <v>0</v>
      </c>
      <c r="AD58" s="236">
        <f>SUM(AD59)</f>
        <v>0</v>
      </c>
      <c r="AE58" s="236">
        <f>SUM(AE59)</f>
        <v>0</v>
      </c>
      <c r="AF58" s="245"/>
      <c r="AG58" s="235">
        <f>SUM(AG59)</f>
        <v>0</v>
      </c>
      <c r="AH58" s="236">
        <f>SUM(AH59)</f>
        <v>0</v>
      </c>
      <c r="AI58" s="236">
        <f>SUM(AI59)</f>
        <v>0</v>
      </c>
      <c r="AJ58" s="245"/>
      <c r="AK58" s="235">
        <f>SUM(AK59)</f>
        <v>0</v>
      </c>
      <c r="AL58" s="236">
        <f>SUM(AL59)</f>
        <v>0</v>
      </c>
      <c r="AM58" s="236">
        <f>SUM(AM59)</f>
        <v>0</v>
      </c>
      <c r="AN58" s="245"/>
      <c r="AO58" s="235">
        <f>SUM(AO59)</f>
        <v>0</v>
      </c>
      <c r="AP58" s="236">
        <f>SUM(AP59)</f>
        <v>0</v>
      </c>
      <c r="AQ58" s="236">
        <f>SUM(AQ59)</f>
        <v>0</v>
      </c>
      <c r="AR58" s="245"/>
      <c r="AS58" s="235">
        <f>SUM(AS59)</f>
        <v>0</v>
      </c>
      <c r="AT58" s="236">
        <f>SUM(AT59)</f>
        <v>0</v>
      </c>
      <c r="AU58" s="236">
        <f>SUM(AU59)</f>
        <v>0</v>
      </c>
    </row>
    <row r="59" spans="2:47" x14ac:dyDescent="0.2">
      <c r="B59" s="94">
        <v>5610</v>
      </c>
      <c r="C59" s="49"/>
      <c r="D59" s="50" t="s">
        <v>84</v>
      </c>
      <c r="E59" s="237">
        <f>+I59+M59+Q59+U59+Y59+AC59+AG59+AK59+AO59+AS59</f>
        <v>0</v>
      </c>
      <c r="F59" s="238">
        <f>+J59+N59+R59+V59+Z59+AD59+AH59+AL59+AP59+AT59</f>
        <v>0</v>
      </c>
      <c r="G59" s="238">
        <f>+K59+O59+S59+W59+AA59+AE59+AI59+AM59+AQ59+AU59</f>
        <v>0</v>
      </c>
      <c r="H59" s="245"/>
      <c r="I59" s="237">
        <v>0</v>
      </c>
      <c r="J59" s="238">
        <v>0</v>
      </c>
      <c r="K59" s="238">
        <v>0</v>
      </c>
      <c r="L59" s="245"/>
      <c r="M59" s="237">
        <v>0</v>
      </c>
      <c r="N59" s="238">
        <v>0</v>
      </c>
      <c r="O59" s="238">
        <v>0</v>
      </c>
      <c r="P59" s="245"/>
      <c r="Q59" s="237">
        <v>0</v>
      </c>
      <c r="R59" s="238">
        <v>0</v>
      </c>
      <c r="S59" s="238">
        <v>0</v>
      </c>
      <c r="T59" s="245"/>
      <c r="U59" s="237">
        <v>0</v>
      </c>
      <c r="V59" s="238">
        <v>0</v>
      </c>
      <c r="W59" s="238">
        <v>0</v>
      </c>
      <c r="X59" s="245"/>
      <c r="Y59" s="237">
        <v>0</v>
      </c>
      <c r="Z59" s="238">
        <v>0</v>
      </c>
      <c r="AA59" s="238">
        <v>0</v>
      </c>
      <c r="AB59" s="245"/>
      <c r="AC59" s="237">
        <v>0</v>
      </c>
      <c r="AD59" s="238">
        <v>0</v>
      </c>
      <c r="AE59" s="238">
        <v>0</v>
      </c>
      <c r="AF59" s="245"/>
      <c r="AG59" s="237">
        <v>0</v>
      </c>
      <c r="AH59" s="238">
        <v>0</v>
      </c>
      <c r="AI59" s="238">
        <v>0</v>
      </c>
      <c r="AJ59" s="245"/>
      <c r="AK59" s="237">
        <v>0</v>
      </c>
      <c r="AL59" s="238">
        <v>0</v>
      </c>
      <c r="AM59" s="238">
        <v>0</v>
      </c>
      <c r="AN59" s="245"/>
      <c r="AO59" s="237">
        <v>0</v>
      </c>
      <c r="AP59" s="238">
        <v>0</v>
      </c>
      <c r="AQ59" s="238">
        <v>0</v>
      </c>
      <c r="AR59" s="245"/>
      <c r="AS59" s="237">
        <v>0</v>
      </c>
      <c r="AT59" s="238">
        <v>0</v>
      </c>
      <c r="AU59" s="238">
        <v>0</v>
      </c>
    </row>
    <row r="60" spans="2:47" x14ac:dyDescent="0.2">
      <c r="B60" s="94"/>
      <c r="C60" s="80"/>
      <c r="D60" s="81"/>
      <c r="E60" s="241"/>
      <c r="F60" s="242"/>
      <c r="G60" s="242"/>
      <c r="H60" s="245"/>
      <c r="I60" s="241"/>
      <c r="J60" s="242"/>
      <c r="K60" s="242"/>
      <c r="L60" s="245"/>
      <c r="M60" s="241"/>
      <c r="N60" s="242"/>
      <c r="O60" s="242"/>
      <c r="P60" s="245"/>
      <c r="Q60" s="241"/>
      <c r="R60" s="242"/>
      <c r="S60" s="242"/>
      <c r="T60" s="245"/>
      <c r="U60" s="241"/>
      <c r="V60" s="242"/>
      <c r="W60" s="242"/>
      <c r="X60" s="245"/>
      <c r="Y60" s="241"/>
      <c r="Z60" s="242"/>
      <c r="AA60" s="242"/>
      <c r="AB60" s="245"/>
      <c r="AC60" s="241"/>
      <c r="AD60" s="242"/>
      <c r="AE60" s="242"/>
      <c r="AF60" s="245"/>
      <c r="AG60" s="241"/>
      <c r="AH60" s="242"/>
      <c r="AI60" s="242"/>
      <c r="AJ60" s="245"/>
      <c r="AK60" s="241"/>
      <c r="AL60" s="242"/>
      <c r="AM60" s="242"/>
      <c r="AN60" s="245"/>
      <c r="AO60" s="241"/>
      <c r="AP60" s="242"/>
      <c r="AQ60" s="242"/>
      <c r="AR60" s="245"/>
      <c r="AS60" s="241"/>
      <c r="AT60" s="242"/>
      <c r="AU60" s="242"/>
    </row>
    <row r="61" spans="2:47" x14ac:dyDescent="0.2">
      <c r="B61" s="94">
        <v>5000</v>
      </c>
      <c r="C61" s="58" t="s">
        <v>85</v>
      </c>
      <c r="D61" s="59"/>
      <c r="E61" s="239">
        <f>+E27+E31+E41+E45+E51+E58</f>
        <v>0</v>
      </c>
      <c r="F61" s="240">
        <f>+F27+F31+F41+F45+F51+F58</f>
        <v>0</v>
      </c>
      <c r="G61" s="240">
        <f>+G27+G31+G41+G45+G51+G58</f>
        <v>0</v>
      </c>
      <c r="H61" s="245"/>
      <c r="I61" s="239">
        <f t="shared" ref="I61:K61" si="60">+I27+I31+I41+I45+I51+I58</f>
        <v>0</v>
      </c>
      <c r="J61" s="240">
        <f t="shared" si="60"/>
        <v>0</v>
      </c>
      <c r="K61" s="240">
        <f t="shared" si="60"/>
        <v>0</v>
      </c>
      <c r="L61" s="245"/>
      <c r="M61" s="239">
        <f t="shared" ref="M61:O61" si="61">+M27+M31+M41+M45+M51+M58</f>
        <v>0</v>
      </c>
      <c r="N61" s="240">
        <f t="shared" si="61"/>
        <v>0</v>
      </c>
      <c r="O61" s="240">
        <f t="shared" si="61"/>
        <v>0</v>
      </c>
      <c r="P61" s="245"/>
      <c r="Q61" s="239">
        <f t="shared" ref="Q61:S61" si="62">+Q27+Q31+Q41+Q45+Q51+Q58</f>
        <v>0</v>
      </c>
      <c r="R61" s="240">
        <f t="shared" si="62"/>
        <v>0</v>
      </c>
      <c r="S61" s="240">
        <f t="shared" si="62"/>
        <v>0</v>
      </c>
      <c r="T61" s="245"/>
      <c r="U61" s="239">
        <f t="shared" ref="U61:W61" si="63">+U27+U31+U41+U45+U51+U58</f>
        <v>0</v>
      </c>
      <c r="V61" s="240">
        <f t="shared" si="63"/>
        <v>0</v>
      </c>
      <c r="W61" s="240">
        <f t="shared" si="63"/>
        <v>0</v>
      </c>
      <c r="X61" s="245"/>
      <c r="Y61" s="239">
        <f t="shared" ref="Y61:AA61" si="64">+Y27+Y31+Y41+Y45+Y51+Y58</f>
        <v>0</v>
      </c>
      <c r="Z61" s="240">
        <f t="shared" si="64"/>
        <v>0</v>
      </c>
      <c r="AA61" s="240">
        <f t="shared" si="64"/>
        <v>0</v>
      </c>
      <c r="AB61" s="245"/>
      <c r="AC61" s="239">
        <f>+AC27+AC31+AC41+AC45+AC51+AC58</f>
        <v>0</v>
      </c>
      <c r="AD61" s="240">
        <f>+AD27+AD31+AD41+AD45+AD51+AD58</f>
        <v>0</v>
      </c>
      <c r="AE61" s="240">
        <f>+AE27+AE31+AE41+AE45+AE51+AE58</f>
        <v>0</v>
      </c>
      <c r="AF61" s="245"/>
      <c r="AG61" s="239">
        <f>+AG27+AG31+AG41+AG45+AG51+AG58</f>
        <v>0</v>
      </c>
      <c r="AH61" s="240">
        <f>+AH27+AH31+AH41+AH45+AH51+AH58</f>
        <v>0</v>
      </c>
      <c r="AI61" s="240">
        <f>+AI27+AI31+AI41+AI45+AI51+AI58</f>
        <v>0</v>
      </c>
      <c r="AJ61" s="245"/>
      <c r="AK61" s="239">
        <f>+AK27+AK31+AK41+AK45+AK51+AK58</f>
        <v>0</v>
      </c>
      <c r="AL61" s="240">
        <f>+AL27+AL31+AL41+AL45+AL51+AL58</f>
        <v>0</v>
      </c>
      <c r="AM61" s="240">
        <f>+AM27+AM31+AM41+AM45+AM51+AM58</f>
        <v>0</v>
      </c>
      <c r="AN61" s="245"/>
      <c r="AO61" s="239">
        <f>+AO27+AO31+AO41+AO45+AO51+AO58</f>
        <v>0</v>
      </c>
      <c r="AP61" s="240">
        <f>+AP27+AP31+AP41+AP45+AP51+AP58</f>
        <v>0</v>
      </c>
      <c r="AQ61" s="240">
        <f>+AQ27+AQ31+AQ41+AQ45+AQ51+AQ58</f>
        <v>0</v>
      </c>
      <c r="AR61" s="245"/>
      <c r="AS61" s="239">
        <f>+AS27+AS31+AS41+AS45+AS51+AS58</f>
        <v>0</v>
      </c>
      <c r="AT61" s="240">
        <f>+AT27+AT31+AT41+AT45+AT51+AT58</f>
        <v>0</v>
      </c>
      <c r="AU61" s="240">
        <f>+AU27+AU31+AU41+AU45+AU51+AU58</f>
        <v>0</v>
      </c>
    </row>
    <row r="62" spans="2:47" x14ac:dyDescent="0.2">
      <c r="B62" s="94"/>
      <c r="C62" s="80"/>
      <c r="D62" s="59"/>
      <c r="E62" s="241"/>
      <c r="F62" s="242"/>
      <c r="G62" s="242"/>
      <c r="H62" s="245"/>
      <c r="I62" s="241"/>
      <c r="J62" s="242"/>
      <c r="K62" s="242"/>
      <c r="L62" s="245"/>
      <c r="M62" s="241"/>
      <c r="N62" s="242"/>
      <c r="O62" s="242"/>
      <c r="P62" s="245"/>
      <c r="Q62" s="241"/>
      <c r="R62" s="242"/>
      <c r="S62" s="242"/>
      <c r="T62" s="245"/>
      <c r="U62" s="241"/>
      <c r="V62" s="242"/>
      <c r="W62" s="242"/>
      <c r="X62" s="245"/>
      <c r="Y62" s="241"/>
      <c r="Z62" s="242"/>
      <c r="AA62" s="242"/>
      <c r="AB62" s="245"/>
      <c r="AC62" s="241"/>
      <c r="AD62" s="242"/>
      <c r="AE62" s="242"/>
      <c r="AF62" s="245"/>
      <c r="AG62" s="241"/>
      <c r="AH62" s="242"/>
      <c r="AI62" s="242"/>
      <c r="AJ62" s="245"/>
      <c r="AK62" s="241"/>
      <c r="AL62" s="242"/>
      <c r="AM62" s="242"/>
      <c r="AN62" s="245"/>
      <c r="AO62" s="241"/>
      <c r="AP62" s="242"/>
      <c r="AQ62" s="242"/>
      <c r="AR62" s="245"/>
      <c r="AS62" s="241"/>
      <c r="AT62" s="242"/>
      <c r="AU62" s="242"/>
    </row>
    <row r="63" spans="2:47" x14ac:dyDescent="0.2">
      <c r="B63" s="94">
        <v>3210</v>
      </c>
      <c r="C63" s="20" t="s">
        <v>86</v>
      </c>
      <c r="D63" s="21"/>
      <c r="E63" s="235">
        <f>+E24-E61</f>
        <v>0</v>
      </c>
      <c r="F63" s="236">
        <f>+F24-F61</f>
        <v>0</v>
      </c>
      <c r="G63" s="236">
        <f>+G24-G61</f>
        <v>0</v>
      </c>
      <c r="H63" s="245"/>
      <c r="I63" s="235">
        <f t="shared" ref="I63:K63" si="65">+I24-I61</f>
        <v>0</v>
      </c>
      <c r="J63" s="236">
        <f t="shared" si="65"/>
        <v>0</v>
      </c>
      <c r="K63" s="236">
        <f t="shared" si="65"/>
        <v>0</v>
      </c>
      <c r="L63" s="245"/>
      <c r="M63" s="235">
        <f t="shared" ref="M63:O63" si="66">+M24-M61</f>
        <v>0</v>
      </c>
      <c r="N63" s="236">
        <f t="shared" si="66"/>
        <v>0</v>
      </c>
      <c r="O63" s="236">
        <f t="shared" si="66"/>
        <v>0</v>
      </c>
      <c r="P63" s="245"/>
      <c r="Q63" s="235">
        <f t="shared" ref="Q63:S63" si="67">+Q24-Q61</f>
        <v>0</v>
      </c>
      <c r="R63" s="236">
        <f t="shared" si="67"/>
        <v>0</v>
      </c>
      <c r="S63" s="236">
        <f t="shared" si="67"/>
        <v>0</v>
      </c>
      <c r="T63" s="245"/>
      <c r="U63" s="235">
        <f t="shared" ref="U63:W63" si="68">+U24-U61</f>
        <v>0</v>
      </c>
      <c r="V63" s="236">
        <f t="shared" si="68"/>
        <v>0</v>
      </c>
      <c r="W63" s="236">
        <f t="shared" si="68"/>
        <v>0</v>
      </c>
      <c r="X63" s="245"/>
      <c r="Y63" s="235">
        <f t="shared" ref="Y63:AA63" si="69">+Y24-Y61</f>
        <v>0</v>
      </c>
      <c r="Z63" s="236">
        <f t="shared" si="69"/>
        <v>0</v>
      </c>
      <c r="AA63" s="236">
        <f t="shared" si="69"/>
        <v>0</v>
      </c>
      <c r="AB63" s="245"/>
      <c r="AC63" s="235">
        <f>+AC24-AC61</f>
        <v>0</v>
      </c>
      <c r="AD63" s="236">
        <f>+AD24-AD61</f>
        <v>0</v>
      </c>
      <c r="AE63" s="236">
        <f>+AE24-AE61</f>
        <v>0</v>
      </c>
      <c r="AF63" s="245"/>
      <c r="AG63" s="235">
        <f>+AG24-AG61</f>
        <v>0</v>
      </c>
      <c r="AH63" s="236">
        <f>+AH24-AH61</f>
        <v>0</v>
      </c>
      <c r="AI63" s="236">
        <f>+AI24-AI61</f>
        <v>0</v>
      </c>
      <c r="AJ63" s="245"/>
      <c r="AK63" s="235">
        <f>+AK24-AK61</f>
        <v>0</v>
      </c>
      <c r="AL63" s="236">
        <f>+AL24-AL61</f>
        <v>0</v>
      </c>
      <c r="AM63" s="236">
        <f>+AM24-AM61</f>
        <v>0</v>
      </c>
      <c r="AN63" s="245"/>
      <c r="AO63" s="235">
        <f>+AO24-AO61</f>
        <v>0</v>
      </c>
      <c r="AP63" s="236">
        <f>+AP24-AP61</f>
        <v>0</v>
      </c>
      <c r="AQ63" s="236">
        <f>+AQ24-AQ61</f>
        <v>0</v>
      </c>
      <c r="AR63" s="245"/>
      <c r="AS63" s="235">
        <f>+AS24-AS61</f>
        <v>0</v>
      </c>
      <c r="AT63" s="236">
        <f>+AT24-AT61</f>
        <v>0</v>
      </c>
      <c r="AU63" s="236">
        <f>+AU24-AU61</f>
        <v>0</v>
      </c>
    </row>
    <row r="64" spans="2:47" x14ac:dyDescent="0.2">
      <c r="B64" s="94"/>
      <c r="C64" s="20"/>
      <c r="D64" s="21"/>
      <c r="E64" s="105"/>
      <c r="F64" s="48"/>
      <c r="G64" s="48"/>
      <c r="I64" s="105"/>
      <c r="J64" s="48"/>
      <c r="K64" s="48"/>
      <c r="M64" s="105"/>
      <c r="N64" s="48"/>
      <c r="O64" s="48"/>
      <c r="Q64" s="105"/>
      <c r="R64" s="48"/>
      <c r="S64" s="48"/>
      <c r="U64" s="105"/>
      <c r="V64" s="48"/>
      <c r="W64" s="48"/>
      <c r="Y64" s="105"/>
      <c r="Z64" s="48"/>
      <c r="AA64" s="48"/>
      <c r="AC64" s="105"/>
      <c r="AD64" s="48"/>
      <c r="AE64" s="48"/>
      <c r="AG64" s="105"/>
      <c r="AH64" s="48"/>
      <c r="AI64" s="48"/>
      <c r="AK64" s="105"/>
      <c r="AL64" s="48"/>
      <c r="AM64" s="48"/>
      <c r="AO64" s="105"/>
      <c r="AP64" s="48"/>
      <c r="AQ64" s="48"/>
      <c r="AS64" s="105"/>
      <c r="AT64" s="48"/>
      <c r="AU64" s="48"/>
    </row>
    <row r="65" spans="2:47" x14ac:dyDescent="0.2">
      <c r="B65" s="95"/>
      <c r="C65" s="74"/>
      <c r="D65" s="84"/>
      <c r="E65" s="106"/>
      <c r="F65" s="86"/>
      <c r="G65" s="86"/>
      <c r="I65" s="106"/>
      <c r="J65" s="86"/>
      <c r="K65" s="86"/>
      <c r="M65" s="106"/>
      <c r="N65" s="86"/>
      <c r="O65" s="86"/>
      <c r="Q65" s="106"/>
      <c r="R65" s="86"/>
      <c r="S65" s="86"/>
      <c r="U65" s="106"/>
      <c r="V65" s="86"/>
      <c r="W65" s="86"/>
      <c r="Y65" s="106"/>
      <c r="Z65" s="86"/>
      <c r="AA65" s="86"/>
      <c r="AC65" s="106"/>
      <c r="AD65" s="86"/>
      <c r="AE65" s="86"/>
      <c r="AG65" s="106"/>
      <c r="AH65" s="86"/>
      <c r="AI65" s="86"/>
      <c r="AK65" s="106"/>
      <c r="AL65" s="86"/>
      <c r="AM65" s="86"/>
      <c r="AO65" s="106"/>
      <c r="AP65" s="86"/>
      <c r="AQ65" s="86"/>
      <c r="AS65" s="106"/>
      <c r="AT65" s="86"/>
      <c r="AU65" s="86"/>
    </row>
    <row r="67" spans="2:47" ht="14.45" customHeight="1" x14ac:dyDescent="0.2">
      <c r="B67" s="329" t="str">
        <f>+B1</f>
        <v>3.1.1.3.0 Instituciones Públicas de Seguridad Social</v>
      </c>
      <c r="C67" s="330"/>
      <c r="D67" s="330"/>
      <c r="E67" s="330"/>
      <c r="F67" s="330"/>
      <c r="G67" s="331"/>
    </row>
    <row r="68" spans="2:47" x14ac:dyDescent="0.2">
      <c r="B68" s="329" t="s">
        <v>87</v>
      </c>
      <c r="C68" s="330"/>
      <c r="D68" s="330"/>
      <c r="E68" s="330"/>
      <c r="F68" s="330"/>
      <c r="G68" s="331"/>
    </row>
    <row r="69" spans="2:47" x14ac:dyDescent="0.2">
      <c r="B69" s="332" t="s">
        <v>207</v>
      </c>
      <c r="C69" s="330"/>
      <c r="D69" s="330"/>
      <c r="E69" s="330"/>
      <c r="F69" s="330"/>
      <c r="G69" s="334"/>
      <c r="I69" s="369" t="str">
        <f t="shared" ref="I69" si="70">+I3</f>
        <v>Descentralizado 1</v>
      </c>
      <c r="J69" s="370"/>
      <c r="K69" s="371"/>
      <c r="L69" s="306"/>
      <c r="M69" s="369" t="str">
        <f t="shared" ref="M69" si="71">+M3</f>
        <v>Descentralizado 2</v>
      </c>
      <c r="N69" s="370"/>
      <c r="O69" s="371"/>
      <c r="P69" s="306"/>
      <c r="Q69" s="369" t="str">
        <f t="shared" ref="Q69" si="72">+Q3</f>
        <v>Descentralizado 3</v>
      </c>
      <c r="R69" s="370"/>
      <c r="S69" s="371"/>
      <c r="T69" s="306"/>
      <c r="U69" s="369" t="str">
        <f t="shared" ref="U69" si="73">+U3</f>
        <v>Descentralizado 4</v>
      </c>
      <c r="V69" s="370"/>
      <c r="W69" s="371"/>
      <c r="X69" s="306"/>
      <c r="Y69" s="369" t="str">
        <f t="shared" ref="Y69" si="74">+Y3</f>
        <v>Descentralizado 5</v>
      </c>
      <c r="Z69" s="370"/>
      <c r="AA69" s="371"/>
      <c r="AB69" s="306"/>
      <c r="AC69" s="369" t="str">
        <f>+AC3</f>
        <v>Descentralizado 6</v>
      </c>
      <c r="AD69" s="370"/>
      <c r="AE69" s="371"/>
      <c r="AF69" s="306"/>
      <c r="AG69" s="369" t="str">
        <f>+AG3</f>
        <v>Descentralizado 7</v>
      </c>
      <c r="AH69" s="370"/>
      <c r="AI69" s="371"/>
      <c r="AJ69" s="306"/>
      <c r="AK69" s="369" t="str">
        <f>+AK3</f>
        <v>Descentralizado 8</v>
      </c>
      <c r="AL69" s="370"/>
      <c r="AM69" s="371"/>
      <c r="AN69" s="306"/>
      <c r="AO69" s="369" t="str">
        <f>+AO3</f>
        <v>Descentralizado 9</v>
      </c>
      <c r="AP69" s="370"/>
      <c r="AQ69" s="371"/>
      <c r="AR69" s="306"/>
      <c r="AS69" s="369" t="str">
        <f>+AS3</f>
        <v>Descentralizado 10</v>
      </c>
      <c r="AT69" s="370"/>
      <c r="AU69" s="371"/>
    </row>
    <row r="70" spans="2:47" x14ac:dyDescent="0.2">
      <c r="B70" s="93"/>
      <c r="C70" s="10"/>
      <c r="D70" s="11"/>
      <c r="E70" s="102">
        <v>2024</v>
      </c>
      <c r="F70" s="7">
        <v>2023</v>
      </c>
      <c r="G70" s="7">
        <v>2022</v>
      </c>
      <c r="I70" s="102">
        <v>2024</v>
      </c>
      <c r="J70" s="7">
        <v>2023</v>
      </c>
      <c r="K70" s="7">
        <v>2022</v>
      </c>
      <c r="M70" s="102">
        <v>2024</v>
      </c>
      <c r="N70" s="7">
        <v>2023</v>
      </c>
      <c r="O70" s="7">
        <v>2022</v>
      </c>
      <c r="Q70" s="102">
        <v>2024</v>
      </c>
      <c r="R70" s="7">
        <v>2023</v>
      </c>
      <c r="S70" s="7">
        <v>2022</v>
      </c>
      <c r="U70" s="102">
        <v>2024</v>
      </c>
      <c r="V70" s="7">
        <v>2023</v>
      </c>
      <c r="W70" s="7">
        <v>2022</v>
      </c>
      <c r="Y70" s="102">
        <v>2024</v>
      </c>
      <c r="Z70" s="7">
        <v>2023</v>
      </c>
      <c r="AA70" s="7">
        <v>2022</v>
      </c>
      <c r="AC70" s="102">
        <v>2024</v>
      </c>
      <c r="AD70" s="7">
        <v>2023</v>
      </c>
      <c r="AE70" s="7">
        <v>2022</v>
      </c>
      <c r="AG70" s="102">
        <v>2024</v>
      </c>
      <c r="AH70" s="7">
        <v>2023</v>
      </c>
      <c r="AI70" s="7">
        <v>2022</v>
      </c>
      <c r="AK70" s="102">
        <v>2024</v>
      </c>
      <c r="AL70" s="7">
        <v>2023</v>
      </c>
      <c r="AM70" s="7">
        <v>2022</v>
      </c>
      <c r="AO70" s="102">
        <v>2024</v>
      </c>
      <c r="AP70" s="7">
        <v>2023</v>
      </c>
      <c r="AQ70" s="7">
        <v>2022</v>
      </c>
      <c r="AS70" s="102">
        <v>2024</v>
      </c>
      <c r="AT70" s="7">
        <v>2023</v>
      </c>
      <c r="AU70" s="7">
        <v>2022</v>
      </c>
    </row>
    <row r="71" spans="2:47" x14ac:dyDescent="0.2">
      <c r="B71" s="94"/>
      <c r="C71" s="36" t="s">
        <v>88</v>
      </c>
      <c r="E71" s="107"/>
      <c r="F71" s="100"/>
      <c r="G71" s="94"/>
      <c r="I71" s="107"/>
      <c r="J71" s="100"/>
      <c r="K71" s="94"/>
      <c r="M71" s="107"/>
      <c r="N71" s="100"/>
      <c r="O71" s="94"/>
      <c r="Q71" s="107"/>
      <c r="R71" s="100"/>
      <c r="S71" s="94"/>
      <c r="U71" s="107"/>
      <c r="V71" s="100"/>
      <c r="W71" s="94"/>
      <c r="Y71" s="107"/>
      <c r="Z71" s="100"/>
      <c r="AA71" s="94"/>
      <c r="AC71" s="107"/>
      <c r="AD71" s="100"/>
      <c r="AE71" s="94"/>
      <c r="AG71" s="107"/>
      <c r="AH71" s="100"/>
      <c r="AI71" s="94"/>
      <c r="AK71" s="107"/>
      <c r="AL71" s="100"/>
      <c r="AM71" s="94"/>
      <c r="AO71" s="107"/>
      <c r="AP71" s="100"/>
      <c r="AQ71" s="94"/>
      <c r="AS71" s="107"/>
      <c r="AT71" s="100"/>
      <c r="AU71" s="94"/>
    </row>
    <row r="72" spans="2:47" x14ac:dyDescent="0.2">
      <c r="B72" s="94"/>
      <c r="C72" s="148"/>
      <c r="D72" s="37"/>
      <c r="E72" s="108"/>
      <c r="F72" s="101"/>
      <c r="G72" s="94"/>
      <c r="I72" s="108"/>
      <c r="J72" s="101"/>
      <c r="K72" s="94"/>
      <c r="M72" s="108"/>
      <c r="N72" s="101"/>
      <c r="O72" s="94"/>
      <c r="Q72" s="108"/>
      <c r="R72" s="101"/>
      <c r="S72" s="94"/>
      <c r="U72" s="108"/>
      <c r="V72" s="101"/>
      <c r="W72" s="94"/>
      <c r="Y72" s="108"/>
      <c r="Z72" s="101"/>
      <c r="AA72" s="94"/>
      <c r="AC72" s="108"/>
      <c r="AD72" s="101"/>
      <c r="AE72" s="94"/>
      <c r="AG72" s="108"/>
      <c r="AH72" s="101"/>
      <c r="AI72" s="94"/>
      <c r="AK72" s="108"/>
      <c r="AL72" s="101"/>
      <c r="AM72" s="94"/>
      <c r="AO72" s="108"/>
      <c r="AP72" s="101"/>
      <c r="AQ72" s="94"/>
      <c r="AS72" s="108"/>
      <c r="AT72" s="101"/>
      <c r="AU72" s="94"/>
    </row>
    <row r="73" spans="2:47" x14ac:dyDescent="0.2">
      <c r="B73" s="94"/>
      <c r="C73" s="36" t="s">
        <v>89</v>
      </c>
      <c r="E73" s="108"/>
      <c r="F73" s="101"/>
      <c r="G73" s="94"/>
      <c r="I73" s="108"/>
      <c r="J73" s="101"/>
      <c r="K73" s="94"/>
      <c r="M73" s="108"/>
      <c r="N73" s="101"/>
      <c r="O73" s="94"/>
      <c r="Q73" s="108"/>
      <c r="R73" s="101"/>
      <c r="S73" s="94"/>
      <c r="U73" s="108"/>
      <c r="V73" s="101"/>
      <c r="W73" s="94"/>
      <c r="Y73" s="108"/>
      <c r="Z73" s="101"/>
      <c r="AA73" s="94"/>
      <c r="AC73" s="108"/>
      <c r="AD73" s="101"/>
      <c r="AE73" s="94"/>
      <c r="AG73" s="108"/>
      <c r="AH73" s="101"/>
      <c r="AI73" s="94"/>
      <c r="AK73" s="108"/>
      <c r="AL73" s="101"/>
      <c r="AM73" s="94"/>
      <c r="AO73" s="108"/>
      <c r="AP73" s="101"/>
      <c r="AQ73" s="94"/>
      <c r="AS73" s="108"/>
      <c r="AT73" s="101"/>
      <c r="AU73" s="94"/>
    </row>
    <row r="74" spans="2:47" x14ac:dyDescent="0.2">
      <c r="B74" s="94">
        <v>1110</v>
      </c>
      <c r="C74" s="148"/>
      <c r="D74" s="96" t="s">
        <v>90</v>
      </c>
      <c r="E74" s="237">
        <f t="shared" ref="E74:G80" si="75">+I74+M74+Q74+U74+Y74+AC74+AG74+AK74+AO74+AS74</f>
        <v>0</v>
      </c>
      <c r="F74" s="238">
        <f t="shared" si="75"/>
        <v>0</v>
      </c>
      <c r="G74" s="244">
        <f t="shared" si="75"/>
        <v>0</v>
      </c>
      <c r="H74" s="245"/>
      <c r="I74" s="237">
        <v>0</v>
      </c>
      <c r="J74" s="238">
        <v>0</v>
      </c>
      <c r="K74" s="244">
        <v>0</v>
      </c>
      <c r="L74" s="245"/>
      <c r="M74" s="237">
        <v>0</v>
      </c>
      <c r="N74" s="238">
        <v>0</v>
      </c>
      <c r="O74" s="244">
        <v>0</v>
      </c>
      <c r="P74" s="245"/>
      <c r="Q74" s="237">
        <v>0</v>
      </c>
      <c r="R74" s="238">
        <v>0</v>
      </c>
      <c r="S74" s="244">
        <v>0</v>
      </c>
      <c r="T74" s="245"/>
      <c r="U74" s="237">
        <v>0</v>
      </c>
      <c r="V74" s="238">
        <v>0</v>
      </c>
      <c r="W74" s="244">
        <v>0</v>
      </c>
      <c r="X74" s="245"/>
      <c r="Y74" s="237">
        <v>0</v>
      </c>
      <c r="Z74" s="238">
        <v>0</v>
      </c>
      <c r="AA74" s="244">
        <v>0</v>
      </c>
      <c r="AB74" s="245"/>
      <c r="AC74" s="237">
        <v>0</v>
      </c>
      <c r="AD74" s="238">
        <v>0</v>
      </c>
      <c r="AE74" s="244">
        <v>0</v>
      </c>
      <c r="AF74" s="245"/>
      <c r="AG74" s="237">
        <v>0</v>
      </c>
      <c r="AH74" s="238">
        <v>0</v>
      </c>
      <c r="AI74" s="244">
        <v>0</v>
      </c>
      <c r="AJ74" s="245"/>
      <c r="AK74" s="237">
        <v>0</v>
      </c>
      <c r="AL74" s="238">
        <v>0</v>
      </c>
      <c r="AM74" s="244">
        <v>0</v>
      </c>
      <c r="AN74" s="245"/>
      <c r="AO74" s="237">
        <v>0</v>
      </c>
      <c r="AP74" s="238">
        <v>0</v>
      </c>
      <c r="AQ74" s="244">
        <v>0</v>
      </c>
      <c r="AR74" s="245"/>
      <c r="AS74" s="237">
        <v>0</v>
      </c>
      <c r="AT74" s="238">
        <v>0</v>
      </c>
      <c r="AU74" s="244">
        <v>0</v>
      </c>
    </row>
    <row r="75" spans="2:47" x14ac:dyDescent="0.2">
      <c r="B75" s="94">
        <v>1120</v>
      </c>
      <c r="C75" s="148"/>
      <c r="D75" s="96" t="s">
        <v>91</v>
      </c>
      <c r="E75" s="237">
        <f t="shared" si="75"/>
        <v>0</v>
      </c>
      <c r="F75" s="238">
        <f t="shared" si="75"/>
        <v>0</v>
      </c>
      <c r="G75" s="244">
        <f t="shared" si="75"/>
        <v>0</v>
      </c>
      <c r="H75" s="245"/>
      <c r="I75" s="237">
        <v>0</v>
      </c>
      <c r="J75" s="238">
        <v>0</v>
      </c>
      <c r="K75" s="244">
        <v>0</v>
      </c>
      <c r="L75" s="245"/>
      <c r="M75" s="237">
        <v>0</v>
      </c>
      <c r="N75" s="238">
        <v>0</v>
      </c>
      <c r="O75" s="244">
        <v>0</v>
      </c>
      <c r="P75" s="245"/>
      <c r="Q75" s="237">
        <v>0</v>
      </c>
      <c r="R75" s="238">
        <v>0</v>
      </c>
      <c r="S75" s="244">
        <v>0</v>
      </c>
      <c r="T75" s="245"/>
      <c r="U75" s="237">
        <v>0</v>
      </c>
      <c r="V75" s="238">
        <v>0</v>
      </c>
      <c r="W75" s="244">
        <v>0</v>
      </c>
      <c r="X75" s="245"/>
      <c r="Y75" s="237">
        <v>0</v>
      </c>
      <c r="Z75" s="238">
        <v>0</v>
      </c>
      <c r="AA75" s="244">
        <v>0</v>
      </c>
      <c r="AB75" s="245"/>
      <c r="AC75" s="237">
        <v>0</v>
      </c>
      <c r="AD75" s="238">
        <v>0</v>
      </c>
      <c r="AE75" s="244">
        <v>0</v>
      </c>
      <c r="AF75" s="245"/>
      <c r="AG75" s="237">
        <v>0</v>
      </c>
      <c r="AH75" s="238">
        <v>0</v>
      </c>
      <c r="AI75" s="244">
        <v>0</v>
      </c>
      <c r="AJ75" s="245"/>
      <c r="AK75" s="237">
        <v>0</v>
      </c>
      <c r="AL75" s="238">
        <v>0</v>
      </c>
      <c r="AM75" s="244">
        <v>0</v>
      </c>
      <c r="AN75" s="245"/>
      <c r="AO75" s="237">
        <v>0</v>
      </c>
      <c r="AP75" s="238">
        <v>0</v>
      </c>
      <c r="AQ75" s="244">
        <v>0</v>
      </c>
      <c r="AR75" s="245"/>
      <c r="AS75" s="237">
        <v>0</v>
      </c>
      <c r="AT75" s="238">
        <v>0</v>
      </c>
      <c r="AU75" s="244">
        <v>0</v>
      </c>
    </row>
    <row r="76" spans="2:47" x14ac:dyDescent="0.2">
      <c r="B76" s="94">
        <v>1130</v>
      </c>
      <c r="C76" s="148"/>
      <c r="D76" s="96" t="s">
        <v>92</v>
      </c>
      <c r="E76" s="237">
        <f t="shared" si="75"/>
        <v>0</v>
      </c>
      <c r="F76" s="238">
        <f t="shared" si="75"/>
        <v>0</v>
      </c>
      <c r="G76" s="244">
        <f t="shared" si="75"/>
        <v>0</v>
      </c>
      <c r="H76" s="245"/>
      <c r="I76" s="237">
        <v>0</v>
      </c>
      <c r="J76" s="238">
        <v>0</v>
      </c>
      <c r="K76" s="244">
        <v>0</v>
      </c>
      <c r="L76" s="245"/>
      <c r="M76" s="237">
        <v>0</v>
      </c>
      <c r="N76" s="238">
        <v>0</v>
      </c>
      <c r="O76" s="244">
        <v>0</v>
      </c>
      <c r="P76" s="245"/>
      <c r="Q76" s="237">
        <v>0</v>
      </c>
      <c r="R76" s="238">
        <v>0</v>
      </c>
      <c r="S76" s="244">
        <v>0</v>
      </c>
      <c r="T76" s="245"/>
      <c r="U76" s="237">
        <v>0</v>
      </c>
      <c r="V76" s="238">
        <v>0</v>
      </c>
      <c r="W76" s="244">
        <v>0</v>
      </c>
      <c r="X76" s="245"/>
      <c r="Y76" s="237">
        <v>0</v>
      </c>
      <c r="Z76" s="238">
        <v>0</v>
      </c>
      <c r="AA76" s="244">
        <v>0</v>
      </c>
      <c r="AB76" s="245"/>
      <c r="AC76" s="237">
        <v>0</v>
      </c>
      <c r="AD76" s="238">
        <v>0</v>
      </c>
      <c r="AE76" s="244">
        <v>0</v>
      </c>
      <c r="AF76" s="245"/>
      <c r="AG76" s="237">
        <v>0</v>
      </c>
      <c r="AH76" s="238">
        <v>0</v>
      </c>
      <c r="AI76" s="244">
        <v>0</v>
      </c>
      <c r="AJ76" s="245"/>
      <c r="AK76" s="237">
        <v>0</v>
      </c>
      <c r="AL76" s="238">
        <v>0</v>
      </c>
      <c r="AM76" s="244">
        <v>0</v>
      </c>
      <c r="AN76" s="245"/>
      <c r="AO76" s="237">
        <v>0</v>
      </c>
      <c r="AP76" s="238">
        <v>0</v>
      </c>
      <c r="AQ76" s="244">
        <v>0</v>
      </c>
      <c r="AR76" s="245"/>
      <c r="AS76" s="237">
        <v>0</v>
      </c>
      <c r="AT76" s="238">
        <v>0</v>
      </c>
      <c r="AU76" s="244">
        <v>0</v>
      </c>
    </row>
    <row r="77" spans="2:47" x14ac:dyDescent="0.2">
      <c r="B77" s="94">
        <v>1140</v>
      </c>
      <c r="C77" s="148"/>
      <c r="D77" s="96" t="s">
        <v>93</v>
      </c>
      <c r="E77" s="237">
        <f t="shared" si="75"/>
        <v>0</v>
      </c>
      <c r="F77" s="238">
        <f t="shared" si="75"/>
        <v>0</v>
      </c>
      <c r="G77" s="244">
        <f t="shared" si="75"/>
        <v>0</v>
      </c>
      <c r="H77" s="245"/>
      <c r="I77" s="237">
        <v>0</v>
      </c>
      <c r="J77" s="238">
        <v>0</v>
      </c>
      <c r="K77" s="244">
        <v>0</v>
      </c>
      <c r="L77" s="245"/>
      <c r="M77" s="237">
        <v>0</v>
      </c>
      <c r="N77" s="238">
        <v>0</v>
      </c>
      <c r="O77" s="244">
        <v>0</v>
      </c>
      <c r="P77" s="245"/>
      <c r="Q77" s="237">
        <v>0</v>
      </c>
      <c r="R77" s="238">
        <v>0</v>
      </c>
      <c r="S77" s="244">
        <v>0</v>
      </c>
      <c r="T77" s="245"/>
      <c r="U77" s="237">
        <v>0</v>
      </c>
      <c r="V77" s="238">
        <v>0</v>
      </c>
      <c r="W77" s="244">
        <v>0</v>
      </c>
      <c r="X77" s="245"/>
      <c r="Y77" s="237">
        <v>0</v>
      </c>
      <c r="Z77" s="238">
        <v>0</v>
      </c>
      <c r="AA77" s="244">
        <v>0</v>
      </c>
      <c r="AB77" s="245"/>
      <c r="AC77" s="237">
        <v>0</v>
      </c>
      <c r="AD77" s="238">
        <v>0</v>
      </c>
      <c r="AE77" s="244">
        <v>0</v>
      </c>
      <c r="AF77" s="245"/>
      <c r="AG77" s="237">
        <v>0</v>
      </c>
      <c r="AH77" s="238">
        <v>0</v>
      </c>
      <c r="AI77" s="244">
        <v>0</v>
      </c>
      <c r="AJ77" s="245"/>
      <c r="AK77" s="237">
        <v>0</v>
      </c>
      <c r="AL77" s="238">
        <v>0</v>
      </c>
      <c r="AM77" s="244">
        <v>0</v>
      </c>
      <c r="AN77" s="245"/>
      <c r="AO77" s="237">
        <v>0</v>
      </c>
      <c r="AP77" s="238">
        <v>0</v>
      </c>
      <c r="AQ77" s="244">
        <v>0</v>
      </c>
      <c r="AR77" s="245"/>
      <c r="AS77" s="237">
        <v>0</v>
      </c>
      <c r="AT77" s="238">
        <v>0</v>
      </c>
      <c r="AU77" s="244">
        <v>0</v>
      </c>
    </row>
    <row r="78" spans="2:47" x14ac:dyDescent="0.2">
      <c r="B78" s="94">
        <v>1150</v>
      </c>
      <c r="C78" s="148"/>
      <c r="D78" s="96" t="s">
        <v>94</v>
      </c>
      <c r="E78" s="237">
        <f t="shared" si="75"/>
        <v>0</v>
      </c>
      <c r="F78" s="238">
        <f t="shared" si="75"/>
        <v>0</v>
      </c>
      <c r="G78" s="244">
        <f t="shared" si="75"/>
        <v>0</v>
      </c>
      <c r="H78" s="245"/>
      <c r="I78" s="237">
        <v>0</v>
      </c>
      <c r="J78" s="238">
        <v>0</v>
      </c>
      <c r="K78" s="244">
        <v>0</v>
      </c>
      <c r="L78" s="245"/>
      <c r="M78" s="237">
        <v>0</v>
      </c>
      <c r="N78" s="238">
        <v>0</v>
      </c>
      <c r="O78" s="244">
        <v>0</v>
      </c>
      <c r="P78" s="245"/>
      <c r="Q78" s="237">
        <v>0</v>
      </c>
      <c r="R78" s="238">
        <v>0</v>
      </c>
      <c r="S78" s="244">
        <v>0</v>
      </c>
      <c r="T78" s="245"/>
      <c r="U78" s="237">
        <v>0</v>
      </c>
      <c r="V78" s="238">
        <v>0</v>
      </c>
      <c r="W78" s="244">
        <v>0</v>
      </c>
      <c r="X78" s="245"/>
      <c r="Y78" s="237">
        <v>0</v>
      </c>
      <c r="Z78" s="238">
        <v>0</v>
      </c>
      <c r="AA78" s="244">
        <v>0</v>
      </c>
      <c r="AB78" s="245"/>
      <c r="AC78" s="237">
        <v>0</v>
      </c>
      <c r="AD78" s="238">
        <v>0</v>
      </c>
      <c r="AE78" s="244">
        <v>0</v>
      </c>
      <c r="AF78" s="245"/>
      <c r="AG78" s="237">
        <v>0</v>
      </c>
      <c r="AH78" s="238">
        <v>0</v>
      </c>
      <c r="AI78" s="244">
        <v>0</v>
      </c>
      <c r="AJ78" s="245"/>
      <c r="AK78" s="237">
        <v>0</v>
      </c>
      <c r="AL78" s="238">
        <v>0</v>
      </c>
      <c r="AM78" s="244">
        <v>0</v>
      </c>
      <c r="AN78" s="245"/>
      <c r="AO78" s="237">
        <v>0</v>
      </c>
      <c r="AP78" s="238">
        <v>0</v>
      </c>
      <c r="AQ78" s="244">
        <v>0</v>
      </c>
      <c r="AR78" s="245"/>
      <c r="AS78" s="237">
        <v>0</v>
      </c>
      <c r="AT78" s="238">
        <v>0</v>
      </c>
      <c r="AU78" s="244">
        <v>0</v>
      </c>
    </row>
    <row r="79" spans="2:47" x14ac:dyDescent="0.2">
      <c r="B79" s="94">
        <v>1160</v>
      </c>
      <c r="C79" s="148"/>
      <c r="D79" s="96" t="s">
        <v>95</v>
      </c>
      <c r="E79" s="237">
        <f t="shared" si="75"/>
        <v>0</v>
      </c>
      <c r="F79" s="238">
        <f t="shared" si="75"/>
        <v>0</v>
      </c>
      <c r="G79" s="244">
        <f t="shared" si="75"/>
        <v>0</v>
      </c>
      <c r="H79" s="245"/>
      <c r="I79" s="237">
        <v>0</v>
      </c>
      <c r="J79" s="238">
        <v>0</v>
      </c>
      <c r="K79" s="244">
        <v>0</v>
      </c>
      <c r="L79" s="245"/>
      <c r="M79" s="237">
        <v>0</v>
      </c>
      <c r="N79" s="238">
        <v>0</v>
      </c>
      <c r="O79" s="244">
        <v>0</v>
      </c>
      <c r="P79" s="245"/>
      <c r="Q79" s="237">
        <v>0</v>
      </c>
      <c r="R79" s="238">
        <v>0</v>
      </c>
      <c r="S79" s="244">
        <v>0</v>
      </c>
      <c r="T79" s="245"/>
      <c r="U79" s="237">
        <v>0</v>
      </c>
      <c r="V79" s="238">
        <v>0</v>
      </c>
      <c r="W79" s="244">
        <v>0</v>
      </c>
      <c r="X79" s="245"/>
      <c r="Y79" s="237">
        <v>0</v>
      </c>
      <c r="Z79" s="238">
        <v>0</v>
      </c>
      <c r="AA79" s="244">
        <v>0</v>
      </c>
      <c r="AB79" s="245"/>
      <c r="AC79" s="237">
        <v>0</v>
      </c>
      <c r="AD79" s="238">
        <v>0</v>
      </c>
      <c r="AE79" s="244">
        <v>0</v>
      </c>
      <c r="AF79" s="245"/>
      <c r="AG79" s="237">
        <v>0</v>
      </c>
      <c r="AH79" s="238">
        <v>0</v>
      </c>
      <c r="AI79" s="244">
        <v>0</v>
      </c>
      <c r="AJ79" s="245"/>
      <c r="AK79" s="237">
        <v>0</v>
      </c>
      <c r="AL79" s="238">
        <v>0</v>
      </c>
      <c r="AM79" s="244">
        <v>0</v>
      </c>
      <c r="AN79" s="245"/>
      <c r="AO79" s="237">
        <v>0</v>
      </c>
      <c r="AP79" s="238">
        <v>0</v>
      </c>
      <c r="AQ79" s="244">
        <v>0</v>
      </c>
      <c r="AR79" s="245"/>
      <c r="AS79" s="237">
        <v>0</v>
      </c>
      <c r="AT79" s="238">
        <v>0</v>
      </c>
      <c r="AU79" s="244">
        <v>0</v>
      </c>
    </row>
    <row r="80" spans="2:47" x14ac:dyDescent="0.2">
      <c r="B80" s="94">
        <v>1190</v>
      </c>
      <c r="C80" s="148"/>
      <c r="D80" s="96" t="s">
        <v>96</v>
      </c>
      <c r="E80" s="237">
        <f t="shared" si="75"/>
        <v>0</v>
      </c>
      <c r="F80" s="238">
        <f t="shared" si="75"/>
        <v>0</v>
      </c>
      <c r="G80" s="244">
        <f t="shared" si="75"/>
        <v>0</v>
      </c>
      <c r="H80" s="245"/>
      <c r="I80" s="237">
        <v>0</v>
      </c>
      <c r="J80" s="238">
        <v>0</v>
      </c>
      <c r="K80" s="244">
        <v>0</v>
      </c>
      <c r="L80" s="245"/>
      <c r="M80" s="237">
        <v>0</v>
      </c>
      <c r="N80" s="238">
        <v>0</v>
      </c>
      <c r="O80" s="244">
        <v>0</v>
      </c>
      <c r="P80" s="245"/>
      <c r="Q80" s="237">
        <v>0</v>
      </c>
      <c r="R80" s="238">
        <v>0</v>
      </c>
      <c r="S80" s="244">
        <v>0</v>
      </c>
      <c r="T80" s="245"/>
      <c r="U80" s="237">
        <v>0</v>
      </c>
      <c r="V80" s="238">
        <v>0</v>
      </c>
      <c r="W80" s="244">
        <v>0</v>
      </c>
      <c r="X80" s="245"/>
      <c r="Y80" s="237">
        <v>0</v>
      </c>
      <c r="Z80" s="238">
        <v>0</v>
      </c>
      <c r="AA80" s="244">
        <v>0</v>
      </c>
      <c r="AB80" s="245"/>
      <c r="AC80" s="237">
        <v>0</v>
      </c>
      <c r="AD80" s="238">
        <v>0</v>
      </c>
      <c r="AE80" s="244">
        <v>0</v>
      </c>
      <c r="AF80" s="245"/>
      <c r="AG80" s="237">
        <v>0</v>
      </c>
      <c r="AH80" s="238">
        <v>0</v>
      </c>
      <c r="AI80" s="244">
        <v>0</v>
      </c>
      <c r="AJ80" s="245"/>
      <c r="AK80" s="237">
        <v>0</v>
      </c>
      <c r="AL80" s="238">
        <v>0</v>
      </c>
      <c r="AM80" s="244">
        <v>0</v>
      </c>
      <c r="AN80" s="245"/>
      <c r="AO80" s="237">
        <v>0</v>
      </c>
      <c r="AP80" s="238">
        <v>0</v>
      </c>
      <c r="AQ80" s="244">
        <v>0</v>
      </c>
      <c r="AR80" s="245"/>
      <c r="AS80" s="237">
        <v>0</v>
      </c>
      <c r="AT80" s="238">
        <v>0</v>
      </c>
      <c r="AU80" s="244">
        <v>0</v>
      </c>
    </row>
    <row r="81" spans="2:47" x14ac:dyDescent="0.2">
      <c r="B81" s="94"/>
      <c r="C81" s="148"/>
      <c r="D81" s="96"/>
      <c r="E81" s="237"/>
      <c r="F81" s="238"/>
      <c r="G81" s="244"/>
      <c r="H81" s="245"/>
      <c r="I81" s="237"/>
      <c r="J81" s="238"/>
      <c r="K81" s="244"/>
      <c r="L81" s="245"/>
      <c r="M81" s="237"/>
      <c r="N81" s="238"/>
      <c r="O81" s="244"/>
      <c r="P81" s="245"/>
      <c r="Q81" s="237"/>
      <c r="R81" s="238"/>
      <c r="S81" s="244"/>
      <c r="T81" s="245"/>
      <c r="U81" s="237"/>
      <c r="V81" s="238"/>
      <c r="W81" s="244"/>
      <c r="X81" s="245"/>
      <c r="Y81" s="237"/>
      <c r="Z81" s="238"/>
      <c r="AA81" s="244"/>
      <c r="AB81" s="245"/>
      <c r="AC81" s="237"/>
      <c r="AD81" s="238"/>
      <c r="AE81" s="244"/>
      <c r="AF81" s="245"/>
      <c r="AG81" s="237"/>
      <c r="AH81" s="238"/>
      <c r="AI81" s="244"/>
      <c r="AJ81" s="245"/>
      <c r="AK81" s="237"/>
      <c r="AL81" s="238"/>
      <c r="AM81" s="244"/>
      <c r="AN81" s="245"/>
      <c r="AO81" s="237"/>
      <c r="AP81" s="238"/>
      <c r="AQ81" s="244"/>
      <c r="AR81" s="245"/>
      <c r="AS81" s="237"/>
      <c r="AT81" s="238"/>
      <c r="AU81" s="244"/>
    </row>
    <row r="82" spans="2:47" x14ac:dyDescent="0.2">
      <c r="B82" s="94">
        <v>1100</v>
      </c>
      <c r="C82" s="148"/>
      <c r="D82" s="97" t="s">
        <v>97</v>
      </c>
      <c r="E82" s="241">
        <f>SUM(E74:E80)</f>
        <v>0</v>
      </c>
      <c r="F82" s="242">
        <f>SUM(F74:F80)</f>
        <v>0</v>
      </c>
      <c r="G82" s="246">
        <f>SUM(G74:G80)</f>
        <v>0</v>
      </c>
      <c r="H82" s="245"/>
      <c r="I82" s="241">
        <f t="shared" ref="I82:K82" si="76">SUM(I74:I80)</f>
        <v>0</v>
      </c>
      <c r="J82" s="242">
        <f t="shared" si="76"/>
        <v>0</v>
      </c>
      <c r="K82" s="246">
        <f t="shared" si="76"/>
        <v>0</v>
      </c>
      <c r="L82" s="245"/>
      <c r="M82" s="241">
        <f t="shared" ref="M82:O82" si="77">SUM(M74:M80)</f>
        <v>0</v>
      </c>
      <c r="N82" s="242">
        <f t="shared" si="77"/>
        <v>0</v>
      </c>
      <c r="O82" s="246">
        <f t="shared" si="77"/>
        <v>0</v>
      </c>
      <c r="P82" s="245"/>
      <c r="Q82" s="241">
        <f t="shared" ref="Q82:S82" si="78">SUM(Q74:Q80)</f>
        <v>0</v>
      </c>
      <c r="R82" s="242">
        <f t="shared" si="78"/>
        <v>0</v>
      </c>
      <c r="S82" s="246">
        <f t="shared" si="78"/>
        <v>0</v>
      </c>
      <c r="T82" s="245"/>
      <c r="U82" s="241">
        <f t="shared" ref="U82:W82" si="79">SUM(U74:U80)</f>
        <v>0</v>
      </c>
      <c r="V82" s="242">
        <f t="shared" si="79"/>
        <v>0</v>
      </c>
      <c r="W82" s="246">
        <f t="shared" si="79"/>
        <v>0</v>
      </c>
      <c r="X82" s="245"/>
      <c r="Y82" s="241">
        <f t="shared" ref="Y82:AA82" si="80">SUM(Y74:Y80)</f>
        <v>0</v>
      </c>
      <c r="Z82" s="242">
        <f t="shared" si="80"/>
        <v>0</v>
      </c>
      <c r="AA82" s="246">
        <f t="shared" si="80"/>
        <v>0</v>
      </c>
      <c r="AB82" s="245"/>
      <c r="AC82" s="241">
        <f>SUM(AC74:AC80)</f>
        <v>0</v>
      </c>
      <c r="AD82" s="242">
        <f>SUM(AD74:AD80)</f>
        <v>0</v>
      </c>
      <c r="AE82" s="246">
        <f>SUM(AE74:AE80)</f>
        <v>0</v>
      </c>
      <c r="AF82" s="245"/>
      <c r="AG82" s="241">
        <f>SUM(AG74:AG80)</f>
        <v>0</v>
      </c>
      <c r="AH82" s="242">
        <f>SUM(AH74:AH80)</f>
        <v>0</v>
      </c>
      <c r="AI82" s="246">
        <f>SUM(AI74:AI80)</f>
        <v>0</v>
      </c>
      <c r="AJ82" s="245"/>
      <c r="AK82" s="241">
        <f>SUM(AK74:AK80)</f>
        <v>0</v>
      </c>
      <c r="AL82" s="242">
        <f>SUM(AL74:AL80)</f>
        <v>0</v>
      </c>
      <c r="AM82" s="246">
        <f>SUM(AM74:AM80)</f>
        <v>0</v>
      </c>
      <c r="AN82" s="245"/>
      <c r="AO82" s="241">
        <f>SUM(AO74:AO80)</f>
        <v>0</v>
      </c>
      <c r="AP82" s="242">
        <f>SUM(AP74:AP80)</f>
        <v>0</v>
      </c>
      <c r="AQ82" s="246">
        <f>SUM(AQ74:AQ80)</f>
        <v>0</v>
      </c>
      <c r="AR82" s="245"/>
      <c r="AS82" s="241">
        <f>SUM(AS74:AS80)</f>
        <v>0</v>
      </c>
      <c r="AT82" s="242">
        <f>SUM(AT74:AT80)</f>
        <v>0</v>
      </c>
      <c r="AU82" s="246">
        <f>SUM(AU74:AU80)</f>
        <v>0</v>
      </c>
    </row>
    <row r="83" spans="2:47" x14ac:dyDescent="0.2">
      <c r="B83" s="94"/>
      <c r="C83" s="148"/>
      <c r="D83" s="37"/>
      <c r="E83" s="247"/>
      <c r="F83" s="248"/>
      <c r="G83" s="249"/>
      <c r="H83" s="245"/>
      <c r="I83" s="247"/>
      <c r="J83" s="248"/>
      <c r="K83" s="249"/>
      <c r="L83" s="245"/>
      <c r="M83" s="247"/>
      <c r="N83" s="248"/>
      <c r="O83" s="249"/>
      <c r="P83" s="245"/>
      <c r="Q83" s="247"/>
      <c r="R83" s="248"/>
      <c r="S83" s="249"/>
      <c r="T83" s="245"/>
      <c r="U83" s="247"/>
      <c r="V83" s="248"/>
      <c r="W83" s="249"/>
      <c r="X83" s="245"/>
      <c r="Y83" s="247"/>
      <c r="Z83" s="248"/>
      <c r="AA83" s="249"/>
      <c r="AB83" s="245"/>
      <c r="AC83" s="247"/>
      <c r="AD83" s="248"/>
      <c r="AE83" s="249"/>
      <c r="AF83" s="245"/>
      <c r="AG83" s="247"/>
      <c r="AH83" s="248"/>
      <c r="AI83" s="249"/>
      <c r="AJ83" s="245"/>
      <c r="AK83" s="247"/>
      <c r="AL83" s="248"/>
      <c r="AM83" s="249"/>
      <c r="AN83" s="245"/>
      <c r="AO83" s="247"/>
      <c r="AP83" s="248"/>
      <c r="AQ83" s="249"/>
      <c r="AR83" s="245"/>
      <c r="AS83" s="247"/>
      <c r="AT83" s="248"/>
      <c r="AU83" s="249"/>
    </row>
    <row r="84" spans="2:47" x14ac:dyDescent="0.2">
      <c r="B84" s="94"/>
      <c r="C84" s="36" t="s">
        <v>98</v>
      </c>
      <c r="E84" s="247"/>
      <c r="F84" s="248"/>
      <c r="G84" s="249"/>
      <c r="H84" s="245"/>
      <c r="I84" s="247"/>
      <c r="J84" s="248"/>
      <c r="K84" s="249"/>
      <c r="L84" s="245"/>
      <c r="M84" s="247"/>
      <c r="N84" s="248"/>
      <c r="O84" s="249"/>
      <c r="P84" s="245"/>
      <c r="Q84" s="247"/>
      <c r="R84" s="248"/>
      <c r="S84" s="249"/>
      <c r="T84" s="245"/>
      <c r="U84" s="247"/>
      <c r="V84" s="248"/>
      <c r="W84" s="249"/>
      <c r="X84" s="245"/>
      <c r="Y84" s="247"/>
      <c r="Z84" s="248"/>
      <c r="AA84" s="249"/>
      <c r="AB84" s="245"/>
      <c r="AC84" s="247"/>
      <c r="AD84" s="248"/>
      <c r="AE84" s="249"/>
      <c r="AF84" s="245"/>
      <c r="AG84" s="247"/>
      <c r="AH84" s="248"/>
      <c r="AI84" s="249"/>
      <c r="AJ84" s="245"/>
      <c r="AK84" s="247"/>
      <c r="AL84" s="248"/>
      <c r="AM84" s="249"/>
      <c r="AN84" s="245"/>
      <c r="AO84" s="247"/>
      <c r="AP84" s="248"/>
      <c r="AQ84" s="249"/>
      <c r="AR84" s="245"/>
      <c r="AS84" s="247"/>
      <c r="AT84" s="248"/>
      <c r="AU84" s="249"/>
    </row>
    <row r="85" spans="2:47" x14ac:dyDescent="0.2">
      <c r="B85" s="94">
        <v>1210</v>
      </c>
      <c r="C85" s="148"/>
      <c r="D85" s="96" t="s">
        <v>99</v>
      </c>
      <c r="E85" s="237">
        <f t="shared" ref="E85:E93" si="81">+I85+M85+Q85+U85+Y85+AC85+AG85+AK85+AO85+AS85</f>
        <v>0</v>
      </c>
      <c r="F85" s="238">
        <f t="shared" ref="F85:F93" si="82">+J85+N85+R85+V85+Z85+AD85+AH85+AL85+AP85+AT85</f>
        <v>0</v>
      </c>
      <c r="G85" s="244">
        <f t="shared" ref="G85:G93" si="83">+K85+O85+S85+W85+AA85+AE85+AI85+AM85+AQ85+AU85</f>
        <v>0</v>
      </c>
      <c r="H85" s="245"/>
      <c r="I85" s="237">
        <v>0</v>
      </c>
      <c r="J85" s="238">
        <v>0</v>
      </c>
      <c r="K85" s="244">
        <v>0</v>
      </c>
      <c r="L85" s="245"/>
      <c r="M85" s="237">
        <v>0</v>
      </c>
      <c r="N85" s="238">
        <v>0</v>
      </c>
      <c r="O85" s="244">
        <v>0</v>
      </c>
      <c r="P85" s="245"/>
      <c r="Q85" s="237">
        <v>0</v>
      </c>
      <c r="R85" s="238">
        <v>0</v>
      </c>
      <c r="S85" s="244">
        <v>0</v>
      </c>
      <c r="T85" s="245"/>
      <c r="U85" s="237">
        <v>0</v>
      </c>
      <c r="V85" s="238">
        <v>0</v>
      </c>
      <c r="W85" s="244">
        <v>0</v>
      </c>
      <c r="X85" s="245"/>
      <c r="Y85" s="237">
        <v>0</v>
      </c>
      <c r="Z85" s="238">
        <v>0</v>
      </c>
      <c r="AA85" s="244">
        <v>0</v>
      </c>
      <c r="AB85" s="245"/>
      <c r="AC85" s="237">
        <v>0</v>
      </c>
      <c r="AD85" s="238">
        <v>0</v>
      </c>
      <c r="AE85" s="244">
        <v>0</v>
      </c>
      <c r="AF85" s="245"/>
      <c r="AG85" s="237">
        <v>0</v>
      </c>
      <c r="AH85" s="238">
        <v>0</v>
      </c>
      <c r="AI85" s="244">
        <v>0</v>
      </c>
      <c r="AJ85" s="245"/>
      <c r="AK85" s="237">
        <v>0</v>
      </c>
      <c r="AL85" s="238">
        <v>0</v>
      </c>
      <c r="AM85" s="244">
        <v>0</v>
      </c>
      <c r="AN85" s="245"/>
      <c r="AO85" s="237">
        <v>0</v>
      </c>
      <c r="AP85" s="238">
        <v>0</v>
      </c>
      <c r="AQ85" s="244">
        <v>0</v>
      </c>
      <c r="AR85" s="245"/>
      <c r="AS85" s="237">
        <v>0</v>
      </c>
      <c r="AT85" s="238">
        <v>0</v>
      </c>
      <c r="AU85" s="244">
        <v>0</v>
      </c>
    </row>
    <row r="86" spans="2:47" x14ac:dyDescent="0.2">
      <c r="B86" s="94">
        <v>1220</v>
      </c>
      <c r="C86" s="148"/>
      <c r="D86" s="96" t="s">
        <v>100</v>
      </c>
      <c r="E86" s="237">
        <f t="shared" si="81"/>
        <v>0</v>
      </c>
      <c r="F86" s="238">
        <f t="shared" si="82"/>
        <v>0</v>
      </c>
      <c r="G86" s="244">
        <f t="shared" si="83"/>
        <v>0</v>
      </c>
      <c r="H86" s="245"/>
      <c r="I86" s="237">
        <v>0</v>
      </c>
      <c r="J86" s="238">
        <v>0</v>
      </c>
      <c r="K86" s="244">
        <v>0</v>
      </c>
      <c r="L86" s="245"/>
      <c r="M86" s="237">
        <v>0</v>
      </c>
      <c r="N86" s="238">
        <v>0</v>
      </c>
      <c r="O86" s="244">
        <v>0</v>
      </c>
      <c r="P86" s="245"/>
      <c r="Q86" s="237">
        <v>0</v>
      </c>
      <c r="R86" s="238">
        <v>0</v>
      </c>
      <c r="S86" s="244">
        <v>0</v>
      </c>
      <c r="T86" s="245"/>
      <c r="U86" s="237">
        <v>0</v>
      </c>
      <c r="V86" s="238">
        <v>0</v>
      </c>
      <c r="W86" s="244">
        <v>0</v>
      </c>
      <c r="X86" s="245"/>
      <c r="Y86" s="237">
        <v>0</v>
      </c>
      <c r="Z86" s="238">
        <v>0</v>
      </c>
      <c r="AA86" s="244">
        <v>0</v>
      </c>
      <c r="AB86" s="245"/>
      <c r="AC86" s="237">
        <v>0</v>
      </c>
      <c r="AD86" s="238">
        <v>0</v>
      </c>
      <c r="AE86" s="244">
        <v>0</v>
      </c>
      <c r="AF86" s="245"/>
      <c r="AG86" s="237">
        <v>0</v>
      </c>
      <c r="AH86" s="238">
        <v>0</v>
      </c>
      <c r="AI86" s="244">
        <v>0</v>
      </c>
      <c r="AJ86" s="245"/>
      <c r="AK86" s="237">
        <v>0</v>
      </c>
      <c r="AL86" s="238">
        <v>0</v>
      </c>
      <c r="AM86" s="244">
        <v>0</v>
      </c>
      <c r="AN86" s="245"/>
      <c r="AO86" s="237">
        <v>0</v>
      </c>
      <c r="AP86" s="238">
        <v>0</v>
      </c>
      <c r="AQ86" s="244">
        <v>0</v>
      </c>
      <c r="AR86" s="245"/>
      <c r="AS86" s="237">
        <v>0</v>
      </c>
      <c r="AT86" s="238">
        <v>0</v>
      </c>
      <c r="AU86" s="244">
        <v>0</v>
      </c>
    </row>
    <row r="87" spans="2:47" x14ac:dyDescent="0.2">
      <c r="B87" s="94">
        <v>1230</v>
      </c>
      <c r="C87" s="148"/>
      <c r="D87" s="96" t="s">
        <v>101</v>
      </c>
      <c r="E87" s="237">
        <f t="shared" si="81"/>
        <v>0</v>
      </c>
      <c r="F87" s="238">
        <f t="shared" si="82"/>
        <v>0</v>
      </c>
      <c r="G87" s="244">
        <f t="shared" si="83"/>
        <v>0</v>
      </c>
      <c r="H87" s="245"/>
      <c r="I87" s="237">
        <v>0</v>
      </c>
      <c r="J87" s="238">
        <v>0</v>
      </c>
      <c r="K87" s="244">
        <v>0</v>
      </c>
      <c r="L87" s="245"/>
      <c r="M87" s="237">
        <v>0</v>
      </c>
      <c r="N87" s="238">
        <v>0</v>
      </c>
      <c r="O87" s="244">
        <v>0</v>
      </c>
      <c r="P87" s="245"/>
      <c r="Q87" s="237">
        <v>0</v>
      </c>
      <c r="R87" s="238">
        <v>0</v>
      </c>
      <c r="S87" s="244">
        <v>0</v>
      </c>
      <c r="T87" s="245"/>
      <c r="U87" s="237">
        <v>0</v>
      </c>
      <c r="V87" s="238">
        <v>0</v>
      </c>
      <c r="W87" s="244">
        <v>0</v>
      </c>
      <c r="X87" s="245"/>
      <c r="Y87" s="237">
        <v>0</v>
      </c>
      <c r="Z87" s="238">
        <v>0</v>
      </c>
      <c r="AA87" s="244">
        <v>0</v>
      </c>
      <c r="AB87" s="245"/>
      <c r="AC87" s="237">
        <v>0</v>
      </c>
      <c r="AD87" s="238">
        <v>0</v>
      </c>
      <c r="AE87" s="244">
        <v>0</v>
      </c>
      <c r="AF87" s="245"/>
      <c r="AG87" s="237">
        <v>0</v>
      </c>
      <c r="AH87" s="238">
        <v>0</v>
      </c>
      <c r="AI87" s="244">
        <v>0</v>
      </c>
      <c r="AJ87" s="245"/>
      <c r="AK87" s="237">
        <v>0</v>
      </c>
      <c r="AL87" s="238">
        <v>0</v>
      </c>
      <c r="AM87" s="244">
        <v>0</v>
      </c>
      <c r="AN87" s="245"/>
      <c r="AO87" s="237">
        <v>0</v>
      </c>
      <c r="AP87" s="238">
        <v>0</v>
      </c>
      <c r="AQ87" s="244">
        <v>0</v>
      </c>
      <c r="AR87" s="245"/>
      <c r="AS87" s="237">
        <v>0</v>
      </c>
      <c r="AT87" s="238">
        <v>0</v>
      </c>
      <c r="AU87" s="244">
        <v>0</v>
      </c>
    </row>
    <row r="88" spans="2:47" x14ac:dyDescent="0.2">
      <c r="B88" s="94">
        <v>1240</v>
      </c>
      <c r="C88" s="148"/>
      <c r="D88" s="96" t="s">
        <v>102</v>
      </c>
      <c r="E88" s="237">
        <f t="shared" si="81"/>
        <v>0</v>
      </c>
      <c r="F88" s="238">
        <f t="shared" si="82"/>
        <v>0</v>
      </c>
      <c r="G88" s="244">
        <f t="shared" si="83"/>
        <v>0</v>
      </c>
      <c r="H88" s="245"/>
      <c r="I88" s="237">
        <v>0</v>
      </c>
      <c r="J88" s="238">
        <v>0</v>
      </c>
      <c r="K88" s="244">
        <v>0</v>
      </c>
      <c r="L88" s="245"/>
      <c r="M88" s="237">
        <v>0</v>
      </c>
      <c r="N88" s="238">
        <v>0</v>
      </c>
      <c r="O88" s="244">
        <v>0</v>
      </c>
      <c r="P88" s="245"/>
      <c r="Q88" s="237">
        <v>0</v>
      </c>
      <c r="R88" s="238">
        <v>0</v>
      </c>
      <c r="S88" s="244">
        <v>0</v>
      </c>
      <c r="T88" s="245"/>
      <c r="U88" s="237">
        <v>0</v>
      </c>
      <c r="V88" s="238">
        <v>0</v>
      </c>
      <c r="W88" s="244">
        <v>0</v>
      </c>
      <c r="X88" s="245"/>
      <c r="Y88" s="237">
        <v>0</v>
      </c>
      <c r="Z88" s="238">
        <v>0</v>
      </c>
      <c r="AA88" s="244">
        <v>0</v>
      </c>
      <c r="AB88" s="245"/>
      <c r="AC88" s="237">
        <v>0</v>
      </c>
      <c r="AD88" s="238">
        <v>0</v>
      </c>
      <c r="AE88" s="244">
        <v>0</v>
      </c>
      <c r="AF88" s="245"/>
      <c r="AG88" s="237">
        <v>0</v>
      </c>
      <c r="AH88" s="238">
        <v>0</v>
      </c>
      <c r="AI88" s="244">
        <v>0</v>
      </c>
      <c r="AJ88" s="245"/>
      <c r="AK88" s="237">
        <v>0</v>
      </c>
      <c r="AL88" s="238">
        <v>0</v>
      </c>
      <c r="AM88" s="244">
        <v>0</v>
      </c>
      <c r="AN88" s="245"/>
      <c r="AO88" s="237">
        <v>0</v>
      </c>
      <c r="AP88" s="238">
        <v>0</v>
      </c>
      <c r="AQ88" s="244">
        <v>0</v>
      </c>
      <c r="AR88" s="245"/>
      <c r="AS88" s="237">
        <v>0</v>
      </c>
      <c r="AT88" s="238">
        <v>0</v>
      </c>
      <c r="AU88" s="244">
        <v>0</v>
      </c>
    </row>
    <row r="89" spans="2:47" x14ac:dyDescent="0.2">
      <c r="B89" s="94">
        <v>1250</v>
      </c>
      <c r="C89" s="148"/>
      <c r="D89" s="96" t="s">
        <v>103</v>
      </c>
      <c r="E89" s="237">
        <f t="shared" si="81"/>
        <v>0</v>
      </c>
      <c r="F89" s="238">
        <f t="shared" si="82"/>
        <v>0</v>
      </c>
      <c r="G89" s="244">
        <f t="shared" si="83"/>
        <v>0</v>
      </c>
      <c r="H89" s="245"/>
      <c r="I89" s="237">
        <v>0</v>
      </c>
      <c r="J89" s="238">
        <v>0</v>
      </c>
      <c r="K89" s="244">
        <v>0</v>
      </c>
      <c r="L89" s="245"/>
      <c r="M89" s="237">
        <v>0</v>
      </c>
      <c r="N89" s="238">
        <v>0</v>
      </c>
      <c r="O89" s="244">
        <v>0</v>
      </c>
      <c r="P89" s="245"/>
      <c r="Q89" s="237">
        <v>0</v>
      </c>
      <c r="R89" s="238">
        <v>0</v>
      </c>
      <c r="S89" s="244">
        <v>0</v>
      </c>
      <c r="T89" s="245"/>
      <c r="U89" s="237">
        <v>0</v>
      </c>
      <c r="V89" s="238">
        <v>0</v>
      </c>
      <c r="W89" s="244">
        <v>0</v>
      </c>
      <c r="X89" s="245"/>
      <c r="Y89" s="237">
        <v>0</v>
      </c>
      <c r="Z89" s="238">
        <v>0</v>
      </c>
      <c r="AA89" s="244">
        <v>0</v>
      </c>
      <c r="AB89" s="245"/>
      <c r="AC89" s="237">
        <v>0</v>
      </c>
      <c r="AD89" s="238">
        <v>0</v>
      </c>
      <c r="AE89" s="244">
        <v>0</v>
      </c>
      <c r="AF89" s="245"/>
      <c r="AG89" s="237">
        <v>0</v>
      </c>
      <c r="AH89" s="238">
        <v>0</v>
      </c>
      <c r="AI89" s="244">
        <v>0</v>
      </c>
      <c r="AJ89" s="245"/>
      <c r="AK89" s="237">
        <v>0</v>
      </c>
      <c r="AL89" s="238">
        <v>0</v>
      </c>
      <c r="AM89" s="244">
        <v>0</v>
      </c>
      <c r="AN89" s="245"/>
      <c r="AO89" s="237">
        <v>0</v>
      </c>
      <c r="AP89" s="238">
        <v>0</v>
      </c>
      <c r="AQ89" s="244">
        <v>0</v>
      </c>
      <c r="AR89" s="245"/>
      <c r="AS89" s="237">
        <v>0</v>
      </c>
      <c r="AT89" s="238">
        <v>0</v>
      </c>
      <c r="AU89" s="244">
        <v>0</v>
      </c>
    </row>
    <row r="90" spans="2:47" x14ac:dyDescent="0.2">
      <c r="B90" s="94">
        <v>1260</v>
      </c>
      <c r="C90" s="148"/>
      <c r="D90" s="96" t="s">
        <v>104</v>
      </c>
      <c r="E90" s="237">
        <f t="shared" si="81"/>
        <v>0</v>
      </c>
      <c r="F90" s="238">
        <f t="shared" si="82"/>
        <v>0</v>
      </c>
      <c r="G90" s="244">
        <f t="shared" si="83"/>
        <v>0</v>
      </c>
      <c r="H90" s="245"/>
      <c r="I90" s="237">
        <v>0</v>
      </c>
      <c r="J90" s="238">
        <v>0</v>
      </c>
      <c r="K90" s="244">
        <v>0</v>
      </c>
      <c r="L90" s="245"/>
      <c r="M90" s="237">
        <v>0</v>
      </c>
      <c r="N90" s="238">
        <v>0</v>
      </c>
      <c r="O90" s="244">
        <v>0</v>
      </c>
      <c r="P90" s="245"/>
      <c r="Q90" s="237">
        <v>0</v>
      </c>
      <c r="R90" s="238">
        <v>0</v>
      </c>
      <c r="S90" s="244">
        <v>0</v>
      </c>
      <c r="T90" s="245"/>
      <c r="U90" s="237">
        <v>0</v>
      </c>
      <c r="V90" s="238">
        <v>0</v>
      </c>
      <c r="W90" s="244">
        <v>0</v>
      </c>
      <c r="X90" s="245"/>
      <c r="Y90" s="237">
        <v>0</v>
      </c>
      <c r="Z90" s="238">
        <v>0</v>
      </c>
      <c r="AA90" s="244">
        <v>0</v>
      </c>
      <c r="AB90" s="245"/>
      <c r="AC90" s="237">
        <v>0</v>
      </c>
      <c r="AD90" s="238">
        <v>0</v>
      </c>
      <c r="AE90" s="244">
        <v>0</v>
      </c>
      <c r="AF90" s="245"/>
      <c r="AG90" s="237">
        <v>0</v>
      </c>
      <c r="AH90" s="238">
        <v>0</v>
      </c>
      <c r="AI90" s="244">
        <v>0</v>
      </c>
      <c r="AJ90" s="245"/>
      <c r="AK90" s="237">
        <v>0</v>
      </c>
      <c r="AL90" s="238">
        <v>0</v>
      </c>
      <c r="AM90" s="244">
        <v>0</v>
      </c>
      <c r="AN90" s="245"/>
      <c r="AO90" s="237">
        <v>0</v>
      </c>
      <c r="AP90" s="238">
        <v>0</v>
      </c>
      <c r="AQ90" s="244">
        <v>0</v>
      </c>
      <c r="AR90" s="245"/>
      <c r="AS90" s="237">
        <v>0</v>
      </c>
      <c r="AT90" s="238">
        <v>0</v>
      </c>
      <c r="AU90" s="244">
        <v>0</v>
      </c>
    </row>
    <row r="91" spans="2:47" x14ac:dyDescent="0.2">
      <c r="B91" s="94">
        <v>1270</v>
      </c>
      <c r="C91" s="148"/>
      <c r="D91" s="96" t="s">
        <v>105</v>
      </c>
      <c r="E91" s="237">
        <f t="shared" si="81"/>
        <v>0</v>
      </c>
      <c r="F91" s="238">
        <f t="shared" si="82"/>
        <v>0</v>
      </c>
      <c r="G91" s="244">
        <f t="shared" si="83"/>
        <v>0</v>
      </c>
      <c r="H91" s="245"/>
      <c r="I91" s="237">
        <v>0</v>
      </c>
      <c r="J91" s="238">
        <v>0</v>
      </c>
      <c r="K91" s="244">
        <v>0</v>
      </c>
      <c r="L91" s="245"/>
      <c r="M91" s="237">
        <v>0</v>
      </c>
      <c r="N91" s="238">
        <v>0</v>
      </c>
      <c r="O91" s="244">
        <v>0</v>
      </c>
      <c r="P91" s="245"/>
      <c r="Q91" s="237">
        <v>0</v>
      </c>
      <c r="R91" s="238">
        <v>0</v>
      </c>
      <c r="S91" s="244">
        <v>0</v>
      </c>
      <c r="T91" s="245"/>
      <c r="U91" s="237">
        <v>0</v>
      </c>
      <c r="V91" s="238">
        <v>0</v>
      </c>
      <c r="W91" s="244">
        <v>0</v>
      </c>
      <c r="X91" s="245"/>
      <c r="Y91" s="237">
        <v>0</v>
      </c>
      <c r="Z91" s="238">
        <v>0</v>
      </c>
      <c r="AA91" s="244">
        <v>0</v>
      </c>
      <c r="AB91" s="245"/>
      <c r="AC91" s="237">
        <v>0</v>
      </c>
      <c r="AD91" s="238">
        <v>0</v>
      </c>
      <c r="AE91" s="244">
        <v>0</v>
      </c>
      <c r="AF91" s="245"/>
      <c r="AG91" s="237">
        <v>0</v>
      </c>
      <c r="AH91" s="238">
        <v>0</v>
      </c>
      <c r="AI91" s="244">
        <v>0</v>
      </c>
      <c r="AJ91" s="245"/>
      <c r="AK91" s="237">
        <v>0</v>
      </c>
      <c r="AL91" s="238">
        <v>0</v>
      </c>
      <c r="AM91" s="244">
        <v>0</v>
      </c>
      <c r="AN91" s="245"/>
      <c r="AO91" s="237">
        <v>0</v>
      </c>
      <c r="AP91" s="238">
        <v>0</v>
      </c>
      <c r="AQ91" s="244">
        <v>0</v>
      </c>
      <c r="AR91" s="245"/>
      <c r="AS91" s="237">
        <v>0</v>
      </c>
      <c r="AT91" s="238">
        <v>0</v>
      </c>
      <c r="AU91" s="244">
        <v>0</v>
      </c>
    </row>
    <row r="92" spans="2:47" x14ac:dyDescent="0.2">
      <c r="B92" s="94">
        <v>1280</v>
      </c>
      <c r="C92" s="148"/>
      <c r="D92" s="96" t="s">
        <v>106</v>
      </c>
      <c r="E92" s="237">
        <f t="shared" si="81"/>
        <v>0</v>
      </c>
      <c r="F92" s="238">
        <f t="shared" si="82"/>
        <v>0</v>
      </c>
      <c r="G92" s="244">
        <f t="shared" si="83"/>
        <v>0</v>
      </c>
      <c r="H92" s="245"/>
      <c r="I92" s="237">
        <v>0</v>
      </c>
      <c r="J92" s="238">
        <v>0</v>
      </c>
      <c r="K92" s="244">
        <v>0</v>
      </c>
      <c r="L92" s="245"/>
      <c r="M92" s="237">
        <v>0</v>
      </c>
      <c r="N92" s="238">
        <v>0</v>
      </c>
      <c r="O92" s="244">
        <v>0</v>
      </c>
      <c r="P92" s="245"/>
      <c r="Q92" s="237">
        <v>0</v>
      </c>
      <c r="R92" s="238">
        <v>0</v>
      </c>
      <c r="S92" s="244">
        <v>0</v>
      </c>
      <c r="T92" s="245"/>
      <c r="U92" s="237">
        <v>0</v>
      </c>
      <c r="V92" s="238">
        <v>0</v>
      </c>
      <c r="W92" s="244">
        <v>0</v>
      </c>
      <c r="X92" s="245"/>
      <c r="Y92" s="237">
        <v>0</v>
      </c>
      <c r="Z92" s="238">
        <v>0</v>
      </c>
      <c r="AA92" s="244">
        <v>0</v>
      </c>
      <c r="AB92" s="245"/>
      <c r="AC92" s="237">
        <v>0</v>
      </c>
      <c r="AD92" s="238">
        <v>0</v>
      </c>
      <c r="AE92" s="244">
        <v>0</v>
      </c>
      <c r="AF92" s="245"/>
      <c r="AG92" s="237">
        <v>0</v>
      </c>
      <c r="AH92" s="238">
        <v>0</v>
      </c>
      <c r="AI92" s="244">
        <v>0</v>
      </c>
      <c r="AJ92" s="245"/>
      <c r="AK92" s="237">
        <v>0</v>
      </c>
      <c r="AL92" s="238">
        <v>0</v>
      </c>
      <c r="AM92" s="244">
        <v>0</v>
      </c>
      <c r="AN92" s="245"/>
      <c r="AO92" s="237">
        <v>0</v>
      </c>
      <c r="AP92" s="238">
        <v>0</v>
      </c>
      <c r="AQ92" s="244">
        <v>0</v>
      </c>
      <c r="AR92" s="245"/>
      <c r="AS92" s="237">
        <v>0</v>
      </c>
      <c r="AT92" s="238">
        <v>0</v>
      </c>
      <c r="AU92" s="244">
        <v>0</v>
      </c>
    </row>
    <row r="93" spans="2:47" x14ac:dyDescent="0.2">
      <c r="B93" s="94">
        <v>1290</v>
      </c>
      <c r="C93" s="148"/>
      <c r="D93" s="96" t="s">
        <v>107</v>
      </c>
      <c r="E93" s="237">
        <f t="shared" si="81"/>
        <v>0</v>
      </c>
      <c r="F93" s="238">
        <f t="shared" si="82"/>
        <v>0</v>
      </c>
      <c r="G93" s="244">
        <f t="shared" si="83"/>
        <v>0</v>
      </c>
      <c r="H93" s="245"/>
      <c r="I93" s="237">
        <v>0</v>
      </c>
      <c r="J93" s="238">
        <v>0</v>
      </c>
      <c r="K93" s="244">
        <v>0</v>
      </c>
      <c r="L93" s="245"/>
      <c r="M93" s="237">
        <v>0</v>
      </c>
      <c r="N93" s="238">
        <v>0</v>
      </c>
      <c r="O93" s="244">
        <v>0</v>
      </c>
      <c r="P93" s="245"/>
      <c r="Q93" s="237">
        <v>0</v>
      </c>
      <c r="R93" s="238">
        <v>0</v>
      </c>
      <c r="S93" s="244">
        <v>0</v>
      </c>
      <c r="T93" s="245"/>
      <c r="U93" s="237">
        <v>0</v>
      </c>
      <c r="V93" s="238">
        <v>0</v>
      </c>
      <c r="W93" s="244">
        <v>0</v>
      </c>
      <c r="X93" s="245"/>
      <c r="Y93" s="237">
        <v>0</v>
      </c>
      <c r="Z93" s="238">
        <v>0</v>
      </c>
      <c r="AA93" s="244">
        <v>0</v>
      </c>
      <c r="AB93" s="245"/>
      <c r="AC93" s="237">
        <v>0</v>
      </c>
      <c r="AD93" s="238">
        <v>0</v>
      </c>
      <c r="AE93" s="244">
        <v>0</v>
      </c>
      <c r="AF93" s="245"/>
      <c r="AG93" s="237">
        <v>0</v>
      </c>
      <c r="AH93" s="238">
        <v>0</v>
      </c>
      <c r="AI93" s="244">
        <v>0</v>
      </c>
      <c r="AJ93" s="245"/>
      <c r="AK93" s="237">
        <v>0</v>
      </c>
      <c r="AL93" s="238">
        <v>0</v>
      </c>
      <c r="AM93" s="244">
        <v>0</v>
      </c>
      <c r="AN93" s="245"/>
      <c r="AO93" s="237">
        <v>0</v>
      </c>
      <c r="AP93" s="238">
        <v>0</v>
      </c>
      <c r="AQ93" s="244">
        <v>0</v>
      </c>
      <c r="AR93" s="245"/>
      <c r="AS93" s="237">
        <v>0</v>
      </c>
      <c r="AT93" s="238">
        <v>0</v>
      </c>
      <c r="AU93" s="244">
        <v>0</v>
      </c>
    </row>
    <row r="94" spans="2:47" x14ac:dyDescent="0.2">
      <c r="B94" s="94"/>
      <c r="C94" s="148"/>
      <c r="D94" s="96"/>
      <c r="E94" s="237"/>
      <c r="F94" s="238"/>
      <c r="G94" s="244"/>
      <c r="H94" s="245"/>
      <c r="I94" s="237"/>
      <c r="J94" s="238"/>
      <c r="K94" s="244"/>
      <c r="L94" s="245"/>
      <c r="M94" s="237"/>
      <c r="N94" s="238"/>
      <c r="O94" s="244"/>
      <c r="P94" s="245"/>
      <c r="Q94" s="237"/>
      <c r="R94" s="238"/>
      <c r="S94" s="244"/>
      <c r="T94" s="245"/>
      <c r="U94" s="237"/>
      <c r="V94" s="238"/>
      <c r="W94" s="244"/>
      <c r="X94" s="245"/>
      <c r="Y94" s="237"/>
      <c r="Z94" s="238"/>
      <c r="AA94" s="244"/>
      <c r="AB94" s="245"/>
      <c r="AC94" s="237"/>
      <c r="AD94" s="238"/>
      <c r="AE94" s="244"/>
      <c r="AF94" s="245"/>
      <c r="AG94" s="237"/>
      <c r="AH94" s="238"/>
      <c r="AI94" s="244"/>
      <c r="AJ94" s="245"/>
      <c r="AK94" s="237"/>
      <c r="AL94" s="238"/>
      <c r="AM94" s="244"/>
      <c r="AN94" s="245"/>
      <c r="AO94" s="237"/>
      <c r="AP94" s="238"/>
      <c r="AQ94" s="244"/>
      <c r="AR94" s="245"/>
      <c r="AS94" s="237"/>
      <c r="AT94" s="238"/>
      <c r="AU94" s="244"/>
    </row>
    <row r="95" spans="2:47" x14ac:dyDescent="0.2">
      <c r="B95" s="94">
        <v>1200</v>
      </c>
      <c r="C95" s="148"/>
      <c r="D95" s="97" t="s">
        <v>108</v>
      </c>
      <c r="E95" s="241">
        <f>SUM(E85:E93)</f>
        <v>0</v>
      </c>
      <c r="F95" s="242">
        <f>SUM(F85:F93)</f>
        <v>0</v>
      </c>
      <c r="G95" s="246">
        <f>SUM(G85:G93)</f>
        <v>0</v>
      </c>
      <c r="H95" s="245"/>
      <c r="I95" s="241">
        <f t="shared" ref="I95:K95" si="84">SUM(I85:I93)</f>
        <v>0</v>
      </c>
      <c r="J95" s="242">
        <f t="shared" si="84"/>
        <v>0</v>
      </c>
      <c r="K95" s="246">
        <f t="shared" si="84"/>
        <v>0</v>
      </c>
      <c r="L95" s="245"/>
      <c r="M95" s="241">
        <f t="shared" ref="M95:O95" si="85">SUM(M85:M93)</f>
        <v>0</v>
      </c>
      <c r="N95" s="242">
        <f t="shared" si="85"/>
        <v>0</v>
      </c>
      <c r="O95" s="246">
        <f t="shared" si="85"/>
        <v>0</v>
      </c>
      <c r="P95" s="245"/>
      <c r="Q95" s="241">
        <f t="shared" ref="Q95:S95" si="86">SUM(Q85:Q93)</f>
        <v>0</v>
      </c>
      <c r="R95" s="242">
        <f t="shared" si="86"/>
        <v>0</v>
      </c>
      <c r="S95" s="246">
        <f t="shared" si="86"/>
        <v>0</v>
      </c>
      <c r="T95" s="245"/>
      <c r="U95" s="241">
        <f t="shared" ref="U95:W95" si="87">SUM(U85:U93)</f>
        <v>0</v>
      </c>
      <c r="V95" s="242">
        <f t="shared" si="87"/>
        <v>0</v>
      </c>
      <c r="W95" s="246">
        <f t="shared" si="87"/>
        <v>0</v>
      </c>
      <c r="X95" s="245"/>
      <c r="Y95" s="241">
        <f t="shared" ref="Y95:AA95" si="88">SUM(Y85:Y93)</f>
        <v>0</v>
      </c>
      <c r="Z95" s="242">
        <f t="shared" si="88"/>
        <v>0</v>
      </c>
      <c r="AA95" s="246">
        <f t="shared" si="88"/>
        <v>0</v>
      </c>
      <c r="AB95" s="245"/>
      <c r="AC95" s="241">
        <f>SUM(AC85:AC93)</f>
        <v>0</v>
      </c>
      <c r="AD95" s="242">
        <f>SUM(AD85:AD93)</f>
        <v>0</v>
      </c>
      <c r="AE95" s="246">
        <f>SUM(AE85:AE93)</f>
        <v>0</v>
      </c>
      <c r="AF95" s="245"/>
      <c r="AG95" s="241">
        <f>SUM(AG85:AG93)</f>
        <v>0</v>
      </c>
      <c r="AH95" s="242">
        <f>SUM(AH85:AH93)</f>
        <v>0</v>
      </c>
      <c r="AI95" s="246">
        <f>SUM(AI85:AI93)</f>
        <v>0</v>
      </c>
      <c r="AJ95" s="245"/>
      <c r="AK95" s="241">
        <f>SUM(AK85:AK93)</f>
        <v>0</v>
      </c>
      <c r="AL95" s="242">
        <f>SUM(AL85:AL93)</f>
        <v>0</v>
      </c>
      <c r="AM95" s="246">
        <f>SUM(AM85:AM93)</f>
        <v>0</v>
      </c>
      <c r="AN95" s="245"/>
      <c r="AO95" s="241">
        <f>SUM(AO85:AO93)</f>
        <v>0</v>
      </c>
      <c r="AP95" s="242">
        <f>SUM(AP85:AP93)</f>
        <v>0</v>
      </c>
      <c r="AQ95" s="246">
        <f>SUM(AQ85:AQ93)</f>
        <v>0</v>
      </c>
      <c r="AR95" s="245"/>
      <c r="AS95" s="241">
        <f>SUM(AS85:AS93)</f>
        <v>0</v>
      </c>
      <c r="AT95" s="242">
        <f>SUM(AT85:AT93)</f>
        <v>0</v>
      </c>
      <c r="AU95" s="246">
        <f>SUM(AU85:AU93)</f>
        <v>0</v>
      </c>
    </row>
    <row r="96" spans="2:47" x14ac:dyDescent="0.2">
      <c r="B96" s="94"/>
      <c r="C96" s="148"/>
      <c r="D96" s="37"/>
      <c r="E96" s="235"/>
      <c r="F96" s="236"/>
      <c r="G96" s="250"/>
      <c r="H96" s="245"/>
      <c r="I96" s="235"/>
      <c r="J96" s="236"/>
      <c r="K96" s="250"/>
      <c r="L96" s="245"/>
      <c r="M96" s="235"/>
      <c r="N96" s="236"/>
      <c r="O96" s="250"/>
      <c r="P96" s="245"/>
      <c r="Q96" s="235"/>
      <c r="R96" s="236"/>
      <c r="S96" s="250"/>
      <c r="T96" s="245"/>
      <c r="U96" s="235"/>
      <c r="V96" s="236"/>
      <c r="W96" s="250"/>
      <c r="X96" s="245"/>
      <c r="Y96" s="235"/>
      <c r="Z96" s="236"/>
      <c r="AA96" s="250"/>
      <c r="AB96" s="245"/>
      <c r="AC96" s="235"/>
      <c r="AD96" s="236"/>
      <c r="AE96" s="250"/>
      <c r="AF96" s="245"/>
      <c r="AG96" s="235"/>
      <c r="AH96" s="236"/>
      <c r="AI96" s="250"/>
      <c r="AJ96" s="245"/>
      <c r="AK96" s="235"/>
      <c r="AL96" s="236"/>
      <c r="AM96" s="250"/>
      <c r="AN96" s="245"/>
      <c r="AO96" s="235"/>
      <c r="AP96" s="236"/>
      <c r="AQ96" s="250"/>
      <c r="AR96" s="245"/>
      <c r="AS96" s="235"/>
      <c r="AT96" s="236"/>
      <c r="AU96" s="250"/>
    </row>
    <row r="97" spans="2:47" x14ac:dyDescent="0.2">
      <c r="B97" s="94">
        <v>1000</v>
      </c>
      <c r="C97" s="148"/>
      <c r="D97" s="37" t="s">
        <v>109</v>
      </c>
      <c r="E97" s="235">
        <f>+E95+E82</f>
        <v>0</v>
      </c>
      <c r="F97" s="236">
        <f>+F95+F82</f>
        <v>0</v>
      </c>
      <c r="G97" s="250">
        <f>+G95+G82</f>
        <v>0</v>
      </c>
      <c r="H97" s="245"/>
      <c r="I97" s="235">
        <f t="shared" ref="I97:K97" si="89">+I95+I82</f>
        <v>0</v>
      </c>
      <c r="J97" s="236">
        <f t="shared" si="89"/>
        <v>0</v>
      </c>
      <c r="K97" s="250">
        <f t="shared" si="89"/>
        <v>0</v>
      </c>
      <c r="L97" s="245"/>
      <c r="M97" s="235">
        <f t="shared" ref="M97:O97" si="90">+M95+M82</f>
        <v>0</v>
      </c>
      <c r="N97" s="236">
        <f t="shared" si="90"/>
        <v>0</v>
      </c>
      <c r="O97" s="250">
        <f t="shared" si="90"/>
        <v>0</v>
      </c>
      <c r="P97" s="245"/>
      <c r="Q97" s="235">
        <f t="shared" ref="Q97:S97" si="91">+Q95+Q82</f>
        <v>0</v>
      </c>
      <c r="R97" s="236">
        <f t="shared" si="91"/>
        <v>0</v>
      </c>
      <c r="S97" s="250">
        <f t="shared" si="91"/>
        <v>0</v>
      </c>
      <c r="T97" s="245"/>
      <c r="U97" s="235">
        <f t="shared" ref="U97:W97" si="92">+U95+U82</f>
        <v>0</v>
      </c>
      <c r="V97" s="236">
        <f t="shared" si="92"/>
        <v>0</v>
      </c>
      <c r="W97" s="250">
        <f t="shared" si="92"/>
        <v>0</v>
      </c>
      <c r="X97" s="245"/>
      <c r="Y97" s="235">
        <f t="shared" ref="Y97:AA97" si="93">+Y95+Y82</f>
        <v>0</v>
      </c>
      <c r="Z97" s="236">
        <f t="shared" si="93"/>
        <v>0</v>
      </c>
      <c r="AA97" s="250">
        <f t="shared" si="93"/>
        <v>0</v>
      </c>
      <c r="AB97" s="245"/>
      <c r="AC97" s="235">
        <f>+AC95+AC82</f>
        <v>0</v>
      </c>
      <c r="AD97" s="236">
        <f>+AD95+AD82</f>
        <v>0</v>
      </c>
      <c r="AE97" s="250">
        <f>+AE95+AE82</f>
        <v>0</v>
      </c>
      <c r="AF97" s="245"/>
      <c r="AG97" s="235">
        <f>+AG95+AG82</f>
        <v>0</v>
      </c>
      <c r="AH97" s="236">
        <f>+AH95+AH82</f>
        <v>0</v>
      </c>
      <c r="AI97" s="250">
        <f>+AI95+AI82</f>
        <v>0</v>
      </c>
      <c r="AJ97" s="245"/>
      <c r="AK97" s="235">
        <f>+AK95+AK82</f>
        <v>0</v>
      </c>
      <c r="AL97" s="236">
        <f>+AL95+AL82</f>
        <v>0</v>
      </c>
      <c r="AM97" s="250">
        <f>+AM95+AM82</f>
        <v>0</v>
      </c>
      <c r="AN97" s="245"/>
      <c r="AO97" s="235">
        <f>+AO95+AO82</f>
        <v>0</v>
      </c>
      <c r="AP97" s="236">
        <f>+AP95+AP82</f>
        <v>0</v>
      </c>
      <c r="AQ97" s="250">
        <f>+AQ95+AQ82</f>
        <v>0</v>
      </c>
      <c r="AR97" s="245"/>
      <c r="AS97" s="235">
        <f>+AS95+AS82</f>
        <v>0</v>
      </c>
      <c r="AT97" s="236">
        <f>+AT95+AT82</f>
        <v>0</v>
      </c>
      <c r="AU97" s="250">
        <f>+AU95+AU82</f>
        <v>0</v>
      </c>
    </row>
    <row r="98" spans="2:47" x14ac:dyDescent="0.2">
      <c r="B98" s="95"/>
      <c r="C98" s="149"/>
      <c r="D98" s="150"/>
      <c r="E98" s="251"/>
      <c r="F98" s="252"/>
      <c r="G98" s="253"/>
      <c r="H98" s="245"/>
      <c r="I98" s="251"/>
      <c r="J98" s="252"/>
      <c r="K98" s="253"/>
      <c r="L98" s="245"/>
      <c r="M98" s="251"/>
      <c r="N98" s="252"/>
      <c r="O98" s="253"/>
      <c r="P98" s="245"/>
      <c r="Q98" s="251"/>
      <c r="R98" s="252"/>
      <c r="S98" s="253"/>
      <c r="T98" s="245"/>
      <c r="U98" s="251"/>
      <c r="V98" s="252"/>
      <c r="W98" s="253"/>
      <c r="X98" s="245"/>
      <c r="Y98" s="251"/>
      <c r="Z98" s="252"/>
      <c r="AA98" s="253"/>
      <c r="AB98" s="245"/>
      <c r="AC98" s="251"/>
      <c r="AD98" s="252"/>
      <c r="AE98" s="253"/>
      <c r="AF98" s="245"/>
      <c r="AG98" s="251"/>
      <c r="AH98" s="252"/>
      <c r="AI98" s="253"/>
      <c r="AJ98" s="245"/>
      <c r="AK98" s="251"/>
      <c r="AL98" s="252"/>
      <c r="AM98" s="253"/>
      <c r="AN98" s="245"/>
      <c r="AO98" s="251"/>
      <c r="AP98" s="252"/>
      <c r="AQ98" s="253"/>
      <c r="AR98" s="245"/>
      <c r="AS98" s="251"/>
      <c r="AT98" s="252"/>
      <c r="AU98" s="253"/>
    </row>
    <row r="99" spans="2:47" x14ac:dyDescent="0.2">
      <c r="B99" s="93"/>
      <c r="C99" s="36" t="s">
        <v>110</v>
      </c>
      <c r="E99" s="254"/>
      <c r="F99" s="255"/>
      <c r="G99" s="255"/>
      <c r="H99" s="245"/>
      <c r="I99" s="254"/>
      <c r="J99" s="255"/>
      <c r="K99" s="255"/>
      <c r="L99" s="245"/>
      <c r="M99" s="254"/>
      <c r="N99" s="255"/>
      <c r="O99" s="255"/>
      <c r="P99" s="245"/>
      <c r="Q99" s="254"/>
      <c r="R99" s="255"/>
      <c r="S99" s="255"/>
      <c r="T99" s="245"/>
      <c r="U99" s="254"/>
      <c r="V99" s="255"/>
      <c r="W99" s="255"/>
      <c r="X99" s="245"/>
      <c r="Y99" s="254"/>
      <c r="Z99" s="255"/>
      <c r="AA99" s="255"/>
      <c r="AB99" s="245"/>
      <c r="AC99" s="254"/>
      <c r="AD99" s="255"/>
      <c r="AE99" s="255"/>
      <c r="AF99" s="245"/>
      <c r="AG99" s="254"/>
      <c r="AH99" s="255"/>
      <c r="AI99" s="255"/>
      <c r="AJ99" s="245"/>
      <c r="AK99" s="254"/>
      <c r="AL99" s="255"/>
      <c r="AM99" s="255"/>
      <c r="AN99" s="245"/>
      <c r="AO99" s="254"/>
      <c r="AP99" s="255"/>
      <c r="AQ99" s="255"/>
      <c r="AR99" s="245"/>
      <c r="AS99" s="254"/>
      <c r="AT99" s="255"/>
      <c r="AU99" s="255"/>
    </row>
    <row r="100" spans="2:47" x14ac:dyDescent="0.2">
      <c r="B100" s="94"/>
      <c r="C100" s="148"/>
      <c r="D100" s="37"/>
      <c r="E100" s="256"/>
      <c r="F100" s="257"/>
      <c r="G100" s="257"/>
      <c r="H100" s="245"/>
      <c r="I100" s="256"/>
      <c r="J100" s="257"/>
      <c r="K100" s="257"/>
      <c r="L100" s="245"/>
      <c r="M100" s="256"/>
      <c r="N100" s="257"/>
      <c r="O100" s="257"/>
      <c r="P100" s="245"/>
      <c r="Q100" s="256"/>
      <c r="R100" s="257"/>
      <c r="S100" s="257"/>
      <c r="T100" s="245"/>
      <c r="U100" s="256"/>
      <c r="V100" s="257"/>
      <c r="W100" s="257"/>
      <c r="X100" s="245"/>
      <c r="Y100" s="256"/>
      <c r="Z100" s="257"/>
      <c r="AA100" s="257"/>
      <c r="AB100" s="245"/>
      <c r="AC100" s="256"/>
      <c r="AD100" s="257"/>
      <c r="AE100" s="257"/>
      <c r="AF100" s="245"/>
      <c r="AG100" s="256"/>
      <c r="AH100" s="257"/>
      <c r="AI100" s="257"/>
      <c r="AJ100" s="245"/>
      <c r="AK100" s="256"/>
      <c r="AL100" s="257"/>
      <c r="AM100" s="257"/>
      <c r="AN100" s="245"/>
      <c r="AO100" s="256"/>
      <c r="AP100" s="257"/>
      <c r="AQ100" s="257"/>
      <c r="AR100" s="245"/>
      <c r="AS100" s="256"/>
      <c r="AT100" s="257"/>
      <c r="AU100" s="257"/>
    </row>
    <row r="101" spans="2:47" x14ac:dyDescent="0.2">
      <c r="B101" s="94"/>
      <c r="C101" s="36" t="s">
        <v>111</v>
      </c>
      <c r="E101" s="235"/>
      <c r="F101" s="236"/>
      <c r="G101" s="236"/>
      <c r="H101" s="245"/>
      <c r="I101" s="235"/>
      <c r="J101" s="236"/>
      <c r="K101" s="236"/>
      <c r="L101" s="245"/>
      <c r="M101" s="235"/>
      <c r="N101" s="236"/>
      <c r="O101" s="236"/>
      <c r="P101" s="245"/>
      <c r="Q101" s="235"/>
      <c r="R101" s="236"/>
      <c r="S101" s="236"/>
      <c r="T101" s="245"/>
      <c r="U101" s="235"/>
      <c r="V101" s="236"/>
      <c r="W101" s="236"/>
      <c r="X101" s="245"/>
      <c r="Y101" s="235"/>
      <c r="Z101" s="236"/>
      <c r="AA101" s="236"/>
      <c r="AB101" s="245"/>
      <c r="AC101" s="235"/>
      <c r="AD101" s="236"/>
      <c r="AE101" s="236"/>
      <c r="AF101" s="245"/>
      <c r="AG101" s="235"/>
      <c r="AH101" s="236"/>
      <c r="AI101" s="236"/>
      <c r="AJ101" s="245"/>
      <c r="AK101" s="235"/>
      <c r="AL101" s="236"/>
      <c r="AM101" s="236"/>
      <c r="AN101" s="245"/>
      <c r="AO101" s="235"/>
      <c r="AP101" s="236"/>
      <c r="AQ101" s="236"/>
      <c r="AR101" s="245"/>
      <c r="AS101" s="235"/>
      <c r="AT101" s="236"/>
      <c r="AU101" s="236"/>
    </row>
    <row r="102" spans="2:47" x14ac:dyDescent="0.2">
      <c r="B102" s="94">
        <v>2110</v>
      </c>
      <c r="C102" s="148"/>
      <c r="D102" s="96" t="s">
        <v>112</v>
      </c>
      <c r="E102" s="237">
        <f t="shared" ref="E102:G109" si="94">+I102+M102+Q102+U102+Y102+AC102+AG102+AK102+AO102+AS102</f>
        <v>0</v>
      </c>
      <c r="F102" s="238">
        <f t="shared" si="94"/>
        <v>0</v>
      </c>
      <c r="G102" s="238">
        <f t="shared" si="94"/>
        <v>0</v>
      </c>
      <c r="H102" s="245"/>
      <c r="I102" s="237">
        <v>0</v>
      </c>
      <c r="J102" s="238">
        <v>0</v>
      </c>
      <c r="K102" s="238">
        <v>0</v>
      </c>
      <c r="L102" s="245"/>
      <c r="M102" s="237">
        <v>0</v>
      </c>
      <c r="N102" s="238">
        <v>0</v>
      </c>
      <c r="O102" s="238">
        <v>0</v>
      </c>
      <c r="P102" s="245"/>
      <c r="Q102" s="237">
        <v>0</v>
      </c>
      <c r="R102" s="238">
        <v>0</v>
      </c>
      <c r="S102" s="238">
        <v>0</v>
      </c>
      <c r="T102" s="245"/>
      <c r="U102" s="237">
        <v>0</v>
      </c>
      <c r="V102" s="238">
        <v>0</v>
      </c>
      <c r="W102" s="238">
        <v>0</v>
      </c>
      <c r="X102" s="245"/>
      <c r="Y102" s="237">
        <v>0</v>
      </c>
      <c r="Z102" s="238">
        <v>0</v>
      </c>
      <c r="AA102" s="238">
        <v>0</v>
      </c>
      <c r="AB102" s="245"/>
      <c r="AC102" s="237">
        <v>0</v>
      </c>
      <c r="AD102" s="238">
        <v>0</v>
      </c>
      <c r="AE102" s="238">
        <v>0</v>
      </c>
      <c r="AF102" s="245"/>
      <c r="AG102" s="237">
        <v>0</v>
      </c>
      <c r="AH102" s="238">
        <v>0</v>
      </c>
      <c r="AI102" s="238">
        <v>0</v>
      </c>
      <c r="AJ102" s="245"/>
      <c r="AK102" s="237">
        <v>0</v>
      </c>
      <c r="AL102" s="238">
        <v>0</v>
      </c>
      <c r="AM102" s="238">
        <v>0</v>
      </c>
      <c r="AN102" s="245"/>
      <c r="AO102" s="237">
        <v>0</v>
      </c>
      <c r="AP102" s="238">
        <v>0</v>
      </c>
      <c r="AQ102" s="238">
        <v>0</v>
      </c>
      <c r="AR102" s="245"/>
      <c r="AS102" s="237">
        <v>0</v>
      </c>
      <c r="AT102" s="238">
        <v>0</v>
      </c>
      <c r="AU102" s="238">
        <v>0</v>
      </c>
    </row>
    <row r="103" spans="2:47" x14ac:dyDescent="0.2">
      <c r="B103" s="94">
        <v>2120</v>
      </c>
      <c r="C103" s="148"/>
      <c r="D103" s="96" t="s">
        <v>113</v>
      </c>
      <c r="E103" s="237">
        <f t="shared" si="94"/>
        <v>0</v>
      </c>
      <c r="F103" s="238">
        <f t="shared" si="94"/>
        <v>0</v>
      </c>
      <c r="G103" s="238">
        <f t="shared" si="94"/>
        <v>0</v>
      </c>
      <c r="H103" s="245"/>
      <c r="I103" s="237">
        <v>0</v>
      </c>
      <c r="J103" s="238">
        <v>0</v>
      </c>
      <c r="K103" s="238">
        <v>0</v>
      </c>
      <c r="L103" s="245"/>
      <c r="M103" s="237">
        <v>0</v>
      </c>
      <c r="N103" s="238">
        <v>0</v>
      </c>
      <c r="O103" s="238">
        <v>0</v>
      </c>
      <c r="P103" s="245"/>
      <c r="Q103" s="237">
        <v>0</v>
      </c>
      <c r="R103" s="238">
        <v>0</v>
      </c>
      <c r="S103" s="238">
        <v>0</v>
      </c>
      <c r="T103" s="245"/>
      <c r="U103" s="237">
        <v>0</v>
      </c>
      <c r="V103" s="238">
        <v>0</v>
      </c>
      <c r="W103" s="238">
        <v>0</v>
      </c>
      <c r="X103" s="245"/>
      <c r="Y103" s="237">
        <v>0</v>
      </c>
      <c r="Z103" s="238">
        <v>0</v>
      </c>
      <c r="AA103" s="238">
        <v>0</v>
      </c>
      <c r="AB103" s="245"/>
      <c r="AC103" s="237">
        <v>0</v>
      </c>
      <c r="AD103" s="238">
        <v>0</v>
      </c>
      <c r="AE103" s="238">
        <v>0</v>
      </c>
      <c r="AF103" s="245"/>
      <c r="AG103" s="237">
        <v>0</v>
      </c>
      <c r="AH103" s="238">
        <v>0</v>
      </c>
      <c r="AI103" s="238">
        <v>0</v>
      </c>
      <c r="AJ103" s="245"/>
      <c r="AK103" s="237">
        <v>0</v>
      </c>
      <c r="AL103" s="238">
        <v>0</v>
      </c>
      <c r="AM103" s="238">
        <v>0</v>
      </c>
      <c r="AN103" s="245"/>
      <c r="AO103" s="237">
        <v>0</v>
      </c>
      <c r="AP103" s="238">
        <v>0</v>
      </c>
      <c r="AQ103" s="238">
        <v>0</v>
      </c>
      <c r="AR103" s="245"/>
      <c r="AS103" s="237">
        <v>0</v>
      </c>
      <c r="AT103" s="238">
        <v>0</v>
      </c>
      <c r="AU103" s="238">
        <v>0</v>
      </c>
    </row>
    <row r="104" spans="2:47" x14ac:dyDescent="0.2">
      <c r="B104" s="94">
        <v>2130</v>
      </c>
      <c r="C104" s="148"/>
      <c r="D104" s="96" t="s">
        <v>114</v>
      </c>
      <c r="E104" s="237">
        <f t="shared" si="94"/>
        <v>0</v>
      </c>
      <c r="F104" s="238">
        <f t="shared" si="94"/>
        <v>0</v>
      </c>
      <c r="G104" s="238">
        <f t="shared" si="94"/>
        <v>0</v>
      </c>
      <c r="H104" s="245"/>
      <c r="I104" s="237">
        <v>0</v>
      </c>
      <c r="J104" s="238">
        <v>0</v>
      </c>
      <c r="K104" s="238">
        <v>0</v>
      </c>
      <c r="L104" s="245"/>
      <c r="M104" s="237">
        <v>0</v>
      </c>
      <c r="N104" s="238">
        <v>0</v>
      </c>
      <c r="O104" s="238">
        <v>0</v>
      </c>
      <c r="P104" s="245"/>
      <c r="Q104" s="237">
        <v>0</v>
      </c>
      <c r="R104" s="238">
        <v>0</v>
      </c>
      <c r="S104" s="238">
        <v>0</v>
      </c>
      <c r="T104" s="245"/>
      <c r="U104" s="237">
        <v>0</v>
      </c>
      <c r="V104" s="238">
        <v>0</v>
      </c>
      <c r="W104" s="238">
        <v>0</v>
      </c>
      <c r="X104" s="245"/>
      <c r="Y104" s="237">
        <v>0</v>
      </c>
      <c r="Z104" s="238">
        <v>0</v>
      </c>
      <c r="AA104" s="238">
        <v>0</v>
      </c>
      <c r="AB104" s="245"/>
      <c r="AC104" s="237">
        <v>0</v>
      </c>
      <c r="AD104" s="238">
        <v>0</v>
      </c>
      <c r="AE104" s="238">
        <v>0</v>
      </c>
      <c r="AF104" s="245"/>
      <c r="AG104" s="237">
        <v>0</v>
      </c>
      <c r="AH104" s="238">
        <v>0</v>
      </c>
      <c r="AI104" s="238">
        <v>0</v>
      </c>
      <c r="AJ104" s="245"/>
      <c r="AK104" s="237">
        <v>0</v>
      </c>
      <c r="AL104" s="238">
        <v>0</v>
      </c>
      <c r="AM104" s="238">
        <v>0</v>
      </c>
      <c r="AN104" s="245"/>
      <c r="AO104" s="237">
        <v>0</v>
      </c>
      <c r="AP104" s="238">
        <v>0</v>
      </c>
      <c r="AQ104" s="238">
        <v>0</v>
      </c>
      <c r="AR104" s="245"/>
      <c r="AS104" s="237">
        <v>0</v>
      </c>
      <c r="AT104" s="238">
        <v>0</v>
      </c>
      <c r="AU104" s="238">
        <v>0</v>
      </c>
    </row>
    <row r="105" spans="2:47" x14ac:dyDescent="0.2">
      <c r="B105" s="94">
        <v>2140</v>
      </c>
      <c r="C105" s="148"/>
      <c r="D105" s="96" t="s">
        <v>115</v>
      </c>
      <c r="E105" s="237">
        <f t="shared" si="94"/>
        <v>0</v>
      </c>
      <c r="F105" s="238">
        <f t="shared" si="94"/>
        <v>0</v>
      </c>
      <c r="G105" s="238">
        <f t="shared" si="94"/>
        <v>0</v>
      </c>
      <c r="H105" s="245"/>
      <c r="I105" s="237">
        <v>0</v>
      </c>
      <c r="J105" s="238">
        <v>0</v>
      </c>
      <c r="K105" s="238">
        <v>0</v>
      </c>
      <c r="L105" s="245"/>
      <c r="M105" s="237">
        <v>0</v>
      </c>
      <c r="N105" s="238">
        <v>0</v>
      </c>
      <c r="O105" s="238">
        <v>0</v>
      </c>
      <c r="P105" s="245"/>
      <c r="Q105" s="237">
        <v>0</v>
      </c>
      <c r="R105" s="238">
        <v>0</v>
      </c>
      <c r="S105" s="238">
        <v>0</v>
      </c>
      <c r="T105" s="245"/>
      <c r="U105" s="237">
        <v>0</v>
      </c>
      <c r="V105" s="238">
        <v>0</v>
      </c>
      <c r="W105" s="238">
        <v>0</v>
      </c>
      <c r="X105" s="245"/>
      <c r="Y105" s="237">
        <v>0</v>
      </c>
      <c r="Z105" s="238">
        <v>0</v>
      </c>
      <c r="AA105" s="238">
        <v>0</v>
      </c>
      <c r="AB105" s="245"/>
      <c r="AC105" s="237">
        <v>0</v>
      </c>
      <c r="AD105" s="238">
        <v>0</v>
      </c>
      <c r="AE105" s="238">
        <v>0</v>
      </c>
      <c r="AF105" s="245"/>
      <c r="AG105" s="237">
        <v>0</v>
      </c>
      <c r="AH105" s="238">
        <v>0</v>
      </c>
      <c r="AI105" s="238">
        <v>0</v>
      </c>
      <c r="AJ105" s="245"/>
      <c r="AK105" s="237">
        <v>0</v>
      </c>
      <c r="AL105" s="238">
        <v>0</v>
      </c>
      <c r="AM105" s="238">
        <v>0</v>
      </c>
      <c r="AN105" s="245"/>
      <c r="AO105" s="237">
        <v>0</v>
      </c>
      <c r="AP105" s="238">
        <v>0</v>
      </c>
      <c r="AQ105" s="238">
        <v>0</v>
      </c>
      <c r="AR105" s="245"/>
      <c r="AS105" s="237">
        <v>0</v>
      </c>
      <c r="AT105" s="238">
        <v>0</v>
      </c>
      <c r="AU105" s="238">
        <v>0</v>
      </c>
    </row>
    <row r="106" spans="2:47" x14ac:dyDescent="0.2">
      <c r="B106" s="94">
        <v>2150</v>
      </c>
      <c r="C106" s="148"/>
      <c r="D106" s="96" t="s">
        <v>116</v>
      </c>
      <c r="E106" s="237">
        <f t="shared" si="94"/>
        <v>0</v>
      </c>
      <c r="F106" s="238">
        <f t="shared" si="94"/>
        <v>0</v>
      </c>
      <c r="G106" s="238">
        <f t="shared" si="94"/>
        <v>0</v>
      </c>
      <c r="H106" s="245"/>
      <c r="I106" s="237">
        <v>0</v>
      </c>
      <c r="J106" s="238">
        <v>0</v>
      </c>
      <c r="K106" s="238">
        <v>0</v>
      </c>
      <c r="L106" s="245"/>
      <c r="M106" s="237">
        <v>0</v>
      </c>
      <c r="N106" s="238">
        <v>0</v>
      </c>
      <c r="O106" s="238">
        <v>0</v>
      </c>
      <c r="P106" s="245"/>
      <c r="Q106" s="237">
        <v>0</v>
      </c>
      <c r="R106" s="238">
        <v>0</v>
      </c>
      <c r="S106" s="238">
        <v>0</v>
      </c>
      <c r="T106" s="245"/>
      <c r="U106" s="237">
        <v>0</v>
      </c>
      <c r="V106" s="238">
        <v>0</v>
      </c>
      <c r="W106" s="238">
        <v>0</v>
      </c>
      <c r="X106" s="245"/>
      <c r="Y106" s="237">
        <v>0</v>
      </c>
      <c r="Z106" s="238">
        <v>0</v>
      </c>
      <c r="AA106" s="238">
        <v>0</v>
      </c>
      <c r="AB106" s="245"/>
      <c r="AC106" s="237">
        <v>0</v>
      </c>
      <c r="AD106" s="238">
        <v>0</v>
      </c>
      <c r="AE106" s="238">
        <v>0</v>
      </c>
      <c r="AF106" s="245"/>
      <c r="AG106" s="237">
        <v>0</v>
      </c>
      <c r="AH106" s="238">
        <v>0</v>
      </c>
      <c r="AI106" s="238">
        <v>0</v>
      </c>
      <c r="AJ106" s="245"/>
      <c r="AK106" s="237">
        <v>0</v>
      </c>
      <c r="AL106" s="238">
        <v>0</v>
      </c>
      <c r="AM106" s="238">
        <v>0</v>
      </c>
      <c r="AN106" s="245"/>
      <c r="AO106" s="237">
        <v>0</v>
      </c>
      <c r="AP106" s="238">
        <v>0</v>
      </c>
      <c r="AQ106" s="238">
        <v>0</v>
      </c>
      <c r="AR106" s="245"/>
      <c r="AS106" s="237">
        <v>0</v>
      </c>
      <c r="AT106" s="238">
        <v>0</v>
      </c>
      <c r="AU106" s="238">
        <v>0</v>
      </c>
    </row>
    <row r="107" spans="2:47" x14ac:dyDescent="0.2">
      <c r="B107" s="94">
        <v>2160</v>
      </c>
      <c r="C107" s="148"/>
      <c r="D107" s="96" t="s">
        <v>117</v>
      </c>
      <c r="E107" s="237">
        <f t="shared" si="94"/>
        <v>0</v>
      </c>
      <c r="F107" s="238">
        <f t="shared" si="94"/>
        <v>0</v>
      </c>
      <c r="G107" s="238">
        <f t="shared" si="94"/>
        <v>0</v>
      </c>
      <c r="H107" s="245"/>
      <c r="I107" s="237">
        <v>0</v>
      </c>
      <c r="J107" s="238">
        <v>0</v>
      </c>
      <c r="K107" s="238">
        <v>0</v>
      </c>
      <c r="L107" s="245"/>
      <c r="M107" s="237">
        <v>0</v>
      </c>
      <c r="N107" s="238">
        <v>0</v>
      </c>
      <c r="O107" s="238">
        <v>0</v>
      </c>
      <c r="P107" s="245"/>
      <c r="Q107" s="237">
        <v>0</v>
      </c>
      <c r="R107" s="238">
        <v>0</v>
      </c>
      <c r="S107" s="238">
        <v>0</v>
      </c>
      <c r="T107" s="245"/>
      <c r="U107" s="237">
        <v>0</v>
      </c>
      <c r="V107" s="238">
        <v>0</v>
      </c>
      <c r="W107" s="238">
        <v>0</v>
      </c>
      <c r="X107" s="245"/>
      <c r="Y107" s="237">
        <v>0</v>
      </c>
      <c r="Z107" s="238">
        <v>0</v>
      </c>
      <c r="AA107" s="238">
        <v>0</v>
      </c>
      <c r="AB107" s="245"/>
      <c r="AC107" s="237">
        <v>0</v>
      </c>
      <c r="AD107" s="238">
        <v>0</v>
      </c>
      <c r="AE107" s="238">
        <v>0</v>
      </c>
      <c r="AF107" s="245"/>
      <c r="AG107" s="237">
        <v>0</v>
      </c>
      <c r="AH107" s="238">
        <v>0</v>
      </c>
      <c r="AI107" s="238">
        <v>0</v>
      </c>
      <c r="AJ107" s="245"/>
      <c r="AK107" s="237">
        <v>0</v>
      </c>
      <c r="AL107" s="238">
        <v>0</v>
      </c>
      <c r="AM107" s="238">
        <v>0</v>
      </c>
      <c r="AN107" s="245"/>
      <c r="AO107" s="237">
        <v>0</v>
      </c>
      <c r="AP107" s="238">
        <v>0</v>
      </c>
      <c r="AQ107" s="238">
        <v>0</v>
      </c>
      <c r="AR107" s="245"/>
      <c r="AS107" s="237">
        <v>0</v>
      </c>
      <c r="AT107" s="238">
        <v>0</v>
      </c>
      <c r="AU107" s="238">
        <v>0</v>
      </c>
    </row>
    <row r="108" spans="2:47" x14ac:dyDescent="0.2">
      <c r="B108" s="94">
        <v>2170</v>
      </c>
      <c r="C108" s="148"/>
      <c r="D108" s="96" t="s">
        <v>118</v>
      </c>
      <c r="E108" s="237">
        <f t="shared" si="94"/>
        <v>0</v>
      </c>
      <c r="F108" s="238">
        <f t="shared" si="94"/>
        <v>0</v>
      </c>
      <c r="G108" s="238">
        <f t="shared" si="94"/>
        <v>0</v>
      </c>
      <c r="H108" s="245"/>
      <c r="I108" s="237">
        <v>0</v>
      </c>
      <c r="J108" s="238">
        <v>0</v>
      </c>
      <c r="K108" s="238">
        <v>0</v>
      </c>
      <c r="L108" s="245"/>
      <c r="M108" s="237">
        <v>0</v>
      </c>
      <c r="N108" s="238">
        <v>0</v>
      </c>
      <c r="O108" s="238">
        <v>0</v>
      </c>
      <c r="P108" s="245"/>
      <c r="Q108" s="237">
        <v>0</v>
      </c>
      <c r="R108" s="238">
        <v>0</v>
      </c>
      <c r="S108" s="238">
        <v>0</v>
      </c>
      <c r="T108" s="245"/>
      <c r="U108" s="237">
        <v>0</v>
      </c>
      <c r="V108" s="238">
        <v>0</v>
      </c>
      <c r="W108" s="238">
        <v>0</v>
      </c>
      <c r="X108" s="245"/>
      <c r="Y108" s="237">
        <v>0</v>
      </c>
      <c r="Z108" s="238">
        <v>0</v>
      </c>
      <c r="AA108" s="238">
        <v>0</v>
      </c>
      <c r="AB108" s="245"/>
      <c r="AC108" s="237">
        <v>0</v>
      </c>
      <c r="AD108" s="238">
        <v>0</v>
      </c>
      <c r="AE108" s="238">
        <v>0</v>
      </c>
      <c r="AF108" s="245"/>
      <c r="AG108" s="237">
        <v>0</v>
      </c>
      <c r="AH108" s="238">
        <v>0</v>
      </c>
      <c r="AI108" s="238">
        <v>0</v>
      </c>
      <c r="AJ108" s="245"/>
      <c r="AK108" s="237">
        <v>0</v>
      </c>
      <c r="AL108" s="238">
        <v>0</v>
      </c>
      <c r="AM108" s="238">
        <v>0</v>
      </c>
      <c r="AN108" s="245"/>
      <c r="AO108" s="237">
        <v>0</v>
      </c>
      <c r="AP108" s="238">
        <v>0</v>
      </c>
      <c r="AQ108" s="238">
        <v>0</v>
      </c>
      <c r="AR108" s="245"/>
      <c r="AS108" s="237">
        <v>0</v>
      </c>
      <c r="AT108" s="238">
        <v>0</v>
      </c>
      <c r="AU108" s="238">
        <v>0</v>
      </c>
    </row>
    <row r="109" spans="2:47" x14ac:dyDescent="0.2">
      <c r="B109" s="94">
        <v>2190</v>
      </c>
      <c r="C109" s="148"/>
      <c r="D109" s="96" t="s">
        <v>119</v>
      </c>
      <c r="E109" s="237">
        <f t="shared" si="94"/>
        <v>0</v>
      </c>
      <c r="F109" s="238">
        <f t="shared" si="94"/>
        <v>0</v>
      </c>
      <c r="G109" s="238">
        <f t="shared" si="94"/>
        <v>0</v>
      </c>
      <c r="H109" s="245"/>
      <c r="I109" s="237">
        <v>0</v>
      </c>
      <c r="J109" s="238">
        <v>0</v>
      </c>
      <c r="K109" s="238">
        <v>0</v>
      </c>
      <c r="L109" s="245"/>
      <c r="M109" s="237">
        <v>0</v>
      </c>
      <c r="N109" s="238">
        <v>0</v>
      </c>
      <c r="O109" s="238">
        <v>0</v>
      </c>
      <c r="P109" s="245"/>
      <c r="Q109" s="237">
        <v>0</v>
      </c>
      <c r="R109" s="238">
        <v>0</v>
      </c>
      <c r="S109" s="238">
        <v>0</v>
      </c>
      <c r="T109" s="245"/>
      <c r="U109" s="237">
        <v>0</v>
      </c>
      <c r="V109" s="238">
        <v>0</v>
      </c>
      <c r="W109" s="238">
        <v>0</v>
      </c>
      <c r="X109" s="245"/>
      <c r="Y109" s="237">
        <v>0</v>
      </c>
      <c r="Z109" s="238">
        <v>0</v>
      </c>
      <c r="AA109" s="238">
        <v>0</v>
      </c>
      <c r="AB109" s="245"/>
      <c r="AC109" s="237">
        <v>0</v>
      </c>
      <c r="AD109" s="238">
        <v>0</v>
      </c>
      <c r="AE109" s="238">
        <v>0</v>
      </c>
      <c r="AF109" s="245"/>
      <c r="AG109" s="237">
        <v>0</v>
      </c>
      <c r="AH109" s="238">
        <v>0</v>
      </c>
      <c r="AI109" s="238">
        <v>0</v>
      </c>
      <c r="AJ109" s="245"/>
      <c r="AK109" s="237">
        <v>0</v>
      </c>
      <c r="AL109" s="238">
        <v>0</v>
      </c>
      <c r="AM109" s="238">
        <v>0</v>
      </c>
      <c r="AN109" s="245"/>
      <c r="AO109" s="237">
        <v>0</v>
      </c>
      <c r="AP109" s="238">
        <v>0</v>
      </c>
      <c r="AQ109" s="238">
        <v>0</v>
      </c>
      <c r="AR109" s="245"/>
      <c r="AS109" s="237">
        <v>0</v>
      </c>
      <c r="AT109" s="238">
        <v>0</v>
      </c>
      <c r="AU109" s="238">
        <v>0</v>
      </c>
    </row>
    <row r="110" spans="2:47" x14ac:dyDescent="0.2">
      <c r="B110" s="94"/>
      <c r="C110" s="148"/>
      <c r="D110" s="96"/>
      <c r="E110" s="235"/>
      <c r="F110" s="236"/>
      <c r="G110" s="236"/>
      <c r="H110" s="245"/>
      <c r="I110" s="235"/>
      <c r="J110" s="236"/>
      <c r="K110" s="236"/>
      <c r="L110" s="245"/>
      <c r="M110" s="235"/>
      <c r="N110" s="236"/>
      <c r="O110" s="236"/>
      <c r="P110" s="245"/>
      <c r="Q110" s="235"/>
      <c r="R110" s="236"/>
      <c r="S110" s="236"/>
      <c r="T110" s="245"/>
      <c r="U110" s="235"/>
      <c r="V110" s="236"/>
      <c r="W110" s="236"/>
      <c r="X110" s="245"/>
      <c r="Y110" s="235"/>
      <c r="Z110" s="236"/>
      <c r="AA110" s="236"/>
      <c r="AB110" s="245"/>
      <c r="AC110" s="235"/>
      <c r="AD110" s="236"/>
      <c r="AE110" s="236"/>
      <c r="AF110" s="245"/>
      <c r="AG110" s="235"/>
      <c r="AH110" s="236"/>
      <c r="AI110" s="236"/>
      <c r="AJ110" s="245"/>
      <c r="AK110" s="235"/>
      <c r="AL110" s="236"/>
      <c r="AM110" s="236"/>
      <c r="AN110" s="245"/>
      <c r="AO110" s="235"/>
      <c r="AP110" s="236"/>
      <c r="AQ110" s="236"/>
      <c r="AR110" s="245"/>
      <c r="AS110" s="235"/>
      <c r="AT110" s="236"/>
      <c r="AU110" s="236"/>
    </row>
    <row r="111" spans="2:47" x14ac:dyDescent="0.2">
      <c r="B111" s="94">
        <v>2100</v>
      </c>
      <c r="C111" s="148"/>
      <c r="D111" s="97" t="s">
        <v>120</v>
      </c>
      <c r="E111" s="241">
        <f>SUM(E102:E109)</f>
        <v>0</v>
      </c>
      <c r="F111" s="242">
        <f>SUM(F102:F109)</f>
        <v>0</v>
      </c>
      <c r="G111" s="242">
        <f>SUM(G102:G109)</f>
        <v>0</v>
      </c>
      <c r="H111" s="245"/>
      <c r="I111" s="241">
        <f t="shared" ref="I111:K111" si="95">SUM(I102:I109)</f>
        <v>0</v>
      </c>
      <c r="J111" s="242">
        <f t="shared" si="95"/>
        <v>0</v>
      </c>
      <c r="K111" s="242">
        <f t="shared" si="95"/>
        <v>0</v>
      </c>
      <c r="L111" s="245"/>
      <c r="M111" s="241">
        <f t="shared" ref="M111:O111" si="96">SUM(M102:M109)</f>
        <v>0</v>
      </c>
      <c r="N111" s="242">
        <f t="shared" si="96"/>
        <v>0</v>
      </c>
      <c r="O111" s="242">
        <f t="shared" si="96"/>
        <v>0</v>
      </c>
      <c r="P111" s="245"/>
      <c r="Q111" s="241">
        <f t="shared" ref="Q111:S111" si="97">SUM(Q102:Q109)</f>
        <v>0</v>
      </c>
      <c r="R111" s="242">
        <f t="shared" si="97"/>
        <v>0</v>
      </c>
      <c r="S111" s="242">
        <f t="shared" si="97"/>
        <v>0</v>
      </c>
      <c r="T111" s="245"/>
      <c r="U111" s="241">
        <f t="shared" ref="U111:W111" si="98">SUM(U102:U109)</f>
        <v>0</v>
      </c>
      <c r="V111" s="242">
        <f t="shared" si="98"/>
        <v>0</v>
      </c>
      <c r="W111" s="242">
        <f t="shared" si="98"/>
        <v>0</v>
      </c>
      <c r="X111" s="245"/>
      <c r="Y111" s="241">
        <f t="shared" ref="Y111:AA111" si="99">SUM(Y102:Y109)</f>
        <v>0</v>
      </c>
      <c r="Z111" s="242">
        <f t="shared" si="99"/>
        <v>0</v>
      </c>
      <c r="AA111" s="242">
        <f t="shared" si="99"/>
        <v>0</v>
      </c>
      <c r="AB111" s="245"/>
      <c r="AC111" s="241">
        <f>SUM(AC102:AC109)</f>
        <v>0</v>
      </c>
      <c r="AD111" s="242">
        <f>SUM(AD102:AD109)</f>
        <v>0</v>
      </c>
      <c r="AE111" s="242">
        <f>SUM(AE102:AE109)</f>
        <v>0</v>
      </c>
      <c r="AF111" s="245"/>
      <c r="AG111" s="241">
        <f>SUM(AG102:AG109)</f>
        <v>0</v>
      </c>
      <c r="AH111" s="242">
        <f>SUM(AH102:AH109)</f>
        <v>0</v>
      </c>
      <c r="AI111" s="242">
        <f>SUM(AI102:AI109)</f>
        <v>0</v>
      </c>
      <c r="AJ111" s="245"/>
      <c r="AK111" s="241">
        <f>SUM(AK102:AK109)</f>
        <v>0</v>
      </c>
      <c r="AL111" s="242">
        <f>SUM(AL102:AL109)</f>
        <v>0</v>
      </c>
      <c r="AM111" s="242">
        <f>SUM(AM102:AM109)</f>
        <v>0</v>
      </c>
      <c r="AN111" s="245"/>
      <c r="AO111" s="241">
        <f>SUM(AO102:AO109)</f>
        <v>0</v>
      </c>
      <c r="AP111" s="242">
        <f>SUM(AP102:AP109)</f>
        <v>0</v>
      </c>
      <c r="AQ111" s="242">
        <f>SUM(AQ102:AQ109)</f>
        <v>0</v>
      </c>
      <c r="AR111" s="245"/>
      <c r="AS111" s="241">
        <f>SUM(AS102:AS109)</f>
        <v>0</v>
      </c>
      <c r="AT111" s="242">
        <f>SUM(AT102:AT109)</f>
        <v>0</v>
      </c>
      <c r="AU111" s="242">
        <f>SUM(AU102:AU109)</f>
        <v>0</v>
      </c>
    </row>
    <row r="112" spans="2:47" x14ac:dyDescent="0.2">
      <c r="B112" s="94"/>
      <c r="C112" s="148"/>
      <c r="D112" s="37"/>
      <c r="E112" s="235"/>
      <c r="F112" s="236"/>
      <c r="G112" s="236"/>
      <c r="H112" s="245"/>
      <c r="I112" s="235"/>
      <c r="J112" s="236"/>
      <c r="K112" s="236"/>
      <c r="L112" s="245"/>
      <c r="M112" s="235"/>
      <c r="N112" s="236"/>
      <c r="O112" s="236"/>
      <c r="P112" s="245"/>
      <c r="Q112" s="235"/>
      <c r="R112" s="236"/>
      <c r="S112" s="236"/>
      <c r="T112" s="245"/>
      <c r="U112" s="235"/>
      <c r="V112" s="236"/>
      <c r="W112" s="236"/>
      <c r="X112" s="245"/>
      <c r="Y112" s="235"/>
      <c r="Z112" s="236"/>
      <c r="AA112" s="236"/>
      <c r="AB112" s="245"/>
      <c r="AC112" s="235"/>
      <c r="AD112" s="236"/>
      <c r="AE112" s="236"/>
      <c r="AF112" s="245"/>
      <c r="AG112" s="235"/>
      <c r="AH112" s="236"/>
      <c r="AI112" s="236"/>
      <c r="AJ112" s="245"/>
      <c r="AK112" s="235"/>
      <c r="AL112" s="236"/>
      <c r="AM112" s="236"/>
      <c r="AN112" s="245"/>
      <c r="AO112" s="235"/>
      <c r="AP112" s="236"/>
      <c r="AQ112" s="236"/>
      <c r="AR112" s="245"/>
      <c r="AS112" s="235"/>
      <c r="AT112" s="236"/>
      <c r="AU112" s="236"/>
    </row>
    <row r="113" spans="2:47" x14ac:dyDescent="0.2">
      <c r="B113" s="94"/>
      <c r="C113" s="36" t="s">
        <v>121</v>
      </c>
      <c r="E113" s="237"/>
      <c r="F113" s="238"/>
      <c r="G113" s="238"/>
      <c r="H113" s="245"/>
      <c r="I113" s="237"/>
      <c r="J113" s="238"/>
      <c r="K113" s="238"/>
      <c r="L113" s="245"/>
      <c r="M113" s="237"/>
      <c r="N113" s="238"/>
      <c r="O113" s="238"/>
      <c r="P113" s="245"/>
      <c r="Q113" s="237"/>
      <c r="R113" s="238"/>
      <c r="S113" s="238"/>
      <c r="T113" s="245"/>
      <c r="U113" s="237"/>
      <c r="V113" s="238"/>
      <c r="W113" s="238"/>
      <c r="X113" s="245"/>
      <c r="Y113" s="237"/>
      <c r="Z113" s="238"/>
      <c r="AA113" s="238"/>
      <c r="AB113" s="245"/>
      <c r="AC113" s="237"/>
      <c r="AD113" s="238"/>
      <c r="AE113" s="238"/>
      <c r="AF113" s="245"/>
      <c r="AG113" s="237"/>
      <c r="AH113" s="238"/>
      <c r="AI113" s="238"/>
      <c r="AJ113" s="245"/>
      <c r="AK113" s="237"/>
      <c r="AL113" s="238"/>
      <c r="AM113" s="238"/>
      <c r="AN113" s="245"/>
      <c r="AO113" s="237"/>
      <c r="AP113" s="238"/>
      <c r="AQ113" s="238"/>
      <c r="AR113" s="245"/>
      <c r="AS113" s="237"/>
      <c r="AT113" s="238"/>
      <c r="AU113" s="238"/>
    </row>
    <row r="114" spans="2:47" x14ac:dyDescent="0.2">
      <c r="B114" s="94">
        <v>2210</v>
      </c>
      <c r="C114" s="148"/>
      <c r="D114" s="96" t="s">
        <v>122</v>
      </c>
      <c r="E114" s="237">
        <f t="shared" ref="E114:G119" si="100">+I114+M114+Q114+U114+Y114+AC114+AG114+AK114+AO114+AS114</f>
        <v>0</v>
      </c>
      <c r="F114" s="238">
        <f t="shared" si="100"/>
        <v>0</v>
      </c>
      <c r="G114" s="238">
        <f t="shared" si="100"/>
        <v>0</v>
      </c>
      <c r="H114" s="245"/>
      <c r="I114" s="237">
        <v>0</v>
      </c>
      <c r="J114" s="238">
        <v>0</v>
      </c>
      <c r="K114" s="238">
        <v>0</v>
      </c>
      <c r="L114" s="245"/>
      <c r="M114" s="237">
        <v>0</v>
      </c>
      <c r="N114" s="238">
        <v>0</v>
      </c>
      <c r="O114" s="238">
        <v>0</v>
      </c>
      <c r="P114" s="245"/>
      <c r="Q114" s="237">
        <v>0</v>
      </c>
      <c r="R114" s="238">
        <v>0</v>
      </c>
      <c r="S114" s="238">
        <v>0</v>
      </c>
      <c r="T114" s="245"/>
      <c r="U114" s="237">
        <v>0</v>
      </c>
      <c r="V114" s="238">
        <v>0</v>
      </c>
      <c r="W114" s="238">
        <v>0</v>
      </c>
      <c r="X114" s="245"/>
      <c r="Y114" s="237">
        <v>0</v>
      </c>
      <c r="Z114" s="238">
        <v>0</v>
      </c>
      <c r="AA114" s="238">
        <v>0</v>
      </c>
      <c r="AB114" s="245"/>
      <c r="AC114" s="237">
        <v>0</v>
      </c>
      <c r="AD114" s="238">
        <v>0</v>
      </c>
      <c r="AE114" s="238">
        <v>0</v>
      </c>
      <c r="AF114" s="245"/>
      <c r="AG114" s="237">
        <v>0</v>
      </c>
      <c r="AH114" s="238">
        <v>0</v>
      </c>
      <c r="AI114" s="238">
        <v>0</v>
      </c>
      <c r="AJ114" s="245"/>
      <c r="AK114" s="237">
        <v>0</v>
      </c>
      <c r="AL114" s="238">
        <v>0</v>
      </c>
      <c r="AM114" s="238">
        <v>0</v>
      </c>
      <c r="AN114" s="245"/>
      <c r="AO114" s="237">
        <v>0</v>
      </c>
      <c r="AP114" s="238">
        <v>0</v>
      </c>
      <c r="AQ114" s="238">
        <v>0</v>
      </c>
      <c r="AR114" s="245"/>
      <c r="AS114" s="237">
        <v>0</v>
      </c>
      <c r="AT114" s="238">
        <v>0</v>
      </c>
      <c r="AU114" s="238">
        <v>0</v>
      </c>
    </row>
    <row r="115" spans="2:47" x14ac:dyDescent="0.2">
      <c r="B115" s="94">
        <v>2220</v>
      </c>
      <c r="C115" s="148"/>
      <c r="D115" s="96" t="s">
        <v>123</v>
      </c>
      <c r="E115" s="237">
        <f t="shared" si="100"/>
        <v>0</v>
      </c>
      <c r="F115" s="238">
        <f t="shared" si="100"/>
        <v>0</v>
      </c>
      <c r="G115" s="238">
        <f t="shared" si="100"/>
        <v>0</v>
      </c>
      <c r="H115" s="245"/>
      <c r="I115" s="237">
        <v>0</v>
      </c>
      <c r="J115" s="238">
        <v>0</v>
      </c>
      <c r="K115" s="238">
        <v>0</v>
      </c>
      <c r="L115" s="245"/>
      <c r="M115" s="237">
        <v>0</v>
      </c>
      <c r="N115" s="238">
        <v>0</v>
      </c>
      <c r="O115" s="238">
        <v>0</v>
      </c>
      <c r="P115" s="245"/>
      <c r="Q115" s="237">
        <v>0</v>
      </c>
      <c r="R115" s="238">
        <v>0</v>
      </c>
      <c r="S115" s="238">
        <v>0</v>
      </c>
      <c r="T115" s="245"/>
      <c r="U115" s="237">
        <v>0</v>
      </c>
      <c r="V115" s="238">
        <v>0</v>
      </c>
      <c r="W115" s="238">
        <v>0</v>
      </c>
      <c r="X115" s="245"/>
      <c r="Y115" s="237">
        <v>0</v>
      </c>
      <c r="Z115" s="238">
        <v>0</v>
      </c>
      <c r="AA115" s="238">
        <v>0</v>
      </c>
      <c r="AB115" s="245"/>
      <c r="AC115" s="237">
        <v>0</v>
      </c>
      <c r="AD115" s="238">
        <v>0</v>
      </c>
      <c r="AE115" s="238">
        <v>0</v>
      </c>
      <c r="AF115" s="245"/>
      <c r="AG115" s="237">
        <v>0</v>
      </c>
      <c r="AH115" s="238">
        <v>0</v>
      </c>
      <c r="AI115" s="238">
        <v>0</v>
      </c>
      <c r="AJ115" s="245"/>
      <c r="AK115" s="237">
        <v>0</v>
      </c>
      <c r="AL115" s="238">
        <v>0</v>
      </c>
      <c r="AM115" s="238">
        <v>0</v>
      </c>
      <c r="AN115" s="245"/>
      <c r="AO115" s="237">
        <v>0</v>
      </c>
      <c r="AP115" s="238">
        <v>0</v>
      </c>
      <c r="AQ115" s="238">
        <v>0</v>
      </c>
      <c r="AR115" s="245"/>
      <c r="AS115" s="237">
        <v>0</v>
      </c>
      <c r="AT115" s="238">
        <v>0</v>
      </c>
      <c r="AU115" s="238">
        <v>0</v>
      </c>
    </row>
    <row r="116" spans="2:47" x14ac:dyDescent="0.2">
      <c r="B116" s="94">
        <v>2230</v>
      </c>
      <c r="C116" s="148"/>
      <c r="D116" s="96" t="s">
        <v>124</v>
      </c>
      <c r="E116" s="237">
        <f t="shared" si="100"/>
        <v>0</v>
      </c>
      <c r="F116" s="238">
        <f t="shared" si="100"/>
        <v>0</v>
      </c>
      <c r="G116" s="238">
        <f t="shared" si="100"/>
        <v>0</v>
      </c>
      <c r="H116" s="245"/>
      <c r="I116" s="237">
        <v>0</v>
      </c>
      <c r="J116" s="238">
        <v>0</v>
      </c>
      <c r="K116" s="238">
        <v>0</v>
      </c>
      <c r="L116" s="245"/>
      <c r="M116" s="237">
        <v>0</v>
      </c>
      <c r="N116" s="238">
        <v>0</v>
      </c>
      <c r="O116" s="238">
        <v>0</v>
      </c>
      <c r="P116" s="245"/>
      <c r="Q116" s="237">
        <v>0</v>
      </c>
      <c r="R116" s="238">
        <v>0</v>
      </c>
      <c r="S116" s="238">
        <v>0</v>
      </c>
      <c r="T116" s="245"/>
      <c r="U116" s="237">
        <v>0</v>
      </c>
      <c r="V116" s="238">
        <v>0</v>
      </c>
      <c r="W116" s="238">
        <v>0</v>
      </c>
      <c r="X116" s="245"/>
      <c r="Y116" s="237">
        <v>0</v>
      </c>
      <c r="Z116" s="238">
        <v>0</v>
      </c>
      <c r="AA116" s="238">
        <v>0</v>
      </c>
      <c r="AB116" s="245"/>
      <c r="AC116" s="237">
        <v>0</v>
      </c>
      <c r="AD116" s="238">
        <v>0</v>
      </c>
      <c r="AE116" s="238">
        <v>0</v>
      </c>
      <c r="AF116" s="245"/>
      <c r="AG116" s="237">
        <v>0</v>
      </c>
      <c r="AH116" s="238">
        <v>0</v>
      </c>
      <c r="AI116" s="238">
        <v>0</v>
      </c>
      <c r="AJ116" s="245"/>
      <c r="AK116" s="237">
        <v>0</v>
      </c>
      <c r="AL116" s="238">
        <v>0</v>
      </c>
      <c r="AM116" s="238">
        <v>0</v>
      </c>
      <c r="AN116" s="245"/>
      <c r="AO116" s="237">
        <v>0</v>
      </c>
      <c r="AP116" s="238">
        <v>0</v>
      </c>
      <c r="AQ116" s="238">
        <v>0</v>
      </c>
      <c r="AR116" s="245"/>
      <c r="AS116" s="237">
        <v>0</v>
      </c>
      <c r="AT116" s="238">
        <v>0</v>
      </c>
      <c r="AU116" s="238">
        <v>0</v>
      </c>
    </row>
    <row r="117" spans="2:47" x14ac:dyDescent="0.2">
      <c r="B117" s="94">
        <v>2240</v>
      </c>
      <c r="C117" s="148"/>
      <c r="D117" s="96" t="s">
        <v>125</v>
      </c>
      <c r="E117" s="237">
        <f t="shared" si="100"/>
        <v>0</v>
      </c>
      <c r="F117" s="238">
        <f t="shared" si="100"/>
        <v>0</v>
      </c>
      <c r="G117" s="238">
        <f t="shared" si="100"/>
        <v>0</v>
      </c>
      <c r="H117" s="245"/>
      <c r="I117" s="237">
        <v>0</v>
      </c>
      <c r="J117" s="238">
        <v>0</v>
      </c>
      <c r="K117" s="238">
        <v>0</v>
      </c>
      <c r="L117" s="245"/>
      <c r="M117" s="237">
        <v>0</v>
      </c>
      <c r="N117" s="238">
        <v>0</v>
      </c>
      <c r="O117" s="238">
        <v>0</v>
      </c>
      <c r="P117" s="245"/>
      <c r="Q117" s="237">
        <v>0</v>
      </c>
      <c r="R117" s="238">
        <v>0</v>
      </c>
      <c r="S117" s="238">
        <v>0</v>
      </c>
      <c r="T117" s="245"/>
      <c r="U117" s="237">
        <v>0</v>
      </c>
      <c r="V117" s="238">
        <v>0</v>
      </c>
      <c r="W117" s="238">
        <v>0</v>
      </c>
      <c r="X117" s="245"/>
      <c r="Y117" s="237">
        <v>0</v>
      </c>
      <c r="Z117" s="238">
        <v>0</v>
      </c>
      <c r="AA117" s="238">
        <v>0</v>
      </c>
      <c r="AB117" s="245"/>
      <c r="AC117" s="237">
        <v>0</v>
      </c>
      <c r="AD117" s="238">
        <v>0</v>
      </c>
      <c r="AE117" s="238">
        <v>0</v>
      </c>
      <c r="AF117" s="245"/>
      <c r="AG117" s="237">
        <v>0</v>
      </c>
      <c r="AH117" s="238">
        <v>0</v>
      </c>
      <c r="AI117" s="238">
        <v>0</v>
      </c>
      <c r="AJ117" s="245"/>
      <c r="AK117" s="237">
        <v>0</v>
      </c>
      <c r="AL117" s="238">
        <v>0</v>
      </c>
      <c r="AM117" s="238">
        <v>0</v>
      </c>
      <c r="AN117" s="245"/>
      <c r="AO117" s="237">
        <v>0</v>
      </c>
      <c r="AP117" s="238">
        <v>0</v>
      </c>
      <c r="AQ117" s="238">
        <v>0</v>
      </c>
      <c r="AR117" s="245"/>
      <c r="AS117" s="237">
        <v>0</v>
      </c>
      <c r="AT117" s="238">
        <v>0</v>
      </c>
      <c r="AU117" s="238">
        <v>0</v>
      </c>
    </row>
    <row r="118" spans="2:47" x14ac:dyDescent="0.2">
      <c r="B118" s="94">
        <v>2250</v>
      </c>
      <c r="C118" s="148"/>
      <c r="D118" s="96" t="s">
        <v>126</v>
      </c>
      <c r="E118" s="237">
        <f t="shared" si="100"/>
        <v>0</v>
      </c>
      <c r="F118" s="238">
        <f t="shared" si="100"/>
        <v>0</v>
      </c>
      <c r="G118" s="238">
        <f t="shared" si="100"/>
        <v>0</v>
      </c>
      <c r="H118" s="245"/>
      <c r="I118" s="237">
        <v>0</v>
      </c>
      <c r="J118" s="238">
        <v>0</v>
      </c>
      <c r="K118" s="238">
        <v>0</v>
      </c>
      <c r="L118" s="245"/>
      <c r="M118" s="237">
        <v>0</v>
      </c>
      <c r="N118" s="238">
        <v>0</v>
      </c>
      <c r="O118" s="238">
        <v>0</v>
      </c>
      <c r="P118" s="245"/>
      <c r="Q118" s="237">
        <v>0</v>
      </c>
      <c r="R118" s="238">
        <v>0</v>
      </c>
      <c r="S118" s="238">
        <v>0</v>
      </c>
      <c r="T118" s="245"/>
      <c r="U118" s="237">
        <v>0</v>
      </c>
      <c r="V118" s="238">
        <v>0</v>
      </c>
      <c r="W118" s="238">
        <v>0</v>
      </c>
      <c r="X118" s="245"/>
      <c r="Y118" s="237">
        <v>0</v>
      </c>
      <c r="Z118" s="238">
        <v>0</v>
      </c>
      <c r="AA118" s="238">
        <v>0</v>
      </c>
      <c r="AB118" s="245"/>
      <c r="AC118" s="237">
        <v>0</v>
      </c>
      <c r="AD118" s="238">
        <v>0</v>
      </c>
      <c r="AE118" s="238">
        <v>0</v>
      </c>
      <c r="AF118" s="245"/>
      <c r="AG118" s="237">
        <v>0</v>
      </c>
      <c r="AH118" s="238">
        <v>0</v>
      </c>
      <c r="AI118" s="238">
        <v>0</v>
      </c>
      <c r="AJ118" s="245"/>
      <c r="AK118" s="237">
        <v>0</v>
      </c>
      <c r="AL118" s="238">
        <v>0</v>
      </c>
      <c r="AM118" s="238">
        <v>0</v>
      </c>
      <c r="AN118" s="245"/>
      <c r="AO118" s="237">
        <v>0</v>
      </c>
      <c r="AP118" s="238">
        <v>0</v>
      </c>
      <c r="AQ118" s="238">
        <v>0</v>
      </c>
      <c r="AR118" s="245"/>
      <c r="AS118" s="237">
        <v>0</v>
      </c>
      <c r="AT118" s="238">
        <v>0</v>
      </c>
      <c r="AU118" s="238">
        <v>0</v>
      </c>
    </row>
    <row r="119" spans="2:47" x14ac:dyDescent="0.2">
      <c r="B119" s="94">
        <v>2260</v>
      </c>
      <c r="C119" s="148"/>
      <c r="D119" s="96" t="s">
        <v>127</v>
      </c>
      <c r="E119" s="237">
        <f t="shared" si="100"/>
        <v>0</v>
      </c>
      <c r="F119" s="238">
        <f t="shared" si="100"/>
        <v>0</v>
      </c>
      <c r="G119" s="238">
        <f t="shared" si="100"/>
        <v>0</v>
      </c>
      <c r="H119" s="245"/>
      <c r="I119" s="237">
        <v>0</v>
      </c>
      <c r="J119" s="238">
        <v>0</v>
      </c>
      <c r="K119" s="238">
        <v>0</v>
      </c>
      <c r="L119" s="245"/>
      <c r="M119" s="237">
        <v>0</v>
      </c>
      <c r="N119" s="238">
        <v>0</v>
      </c>
      <c r="O119" s="238">
        <v>0</v>
      </c>
      <c r="P119" s="245"/>
      <c r="Q119" s="237">
        <v>0</v>
      </c>
      <c r="R119" s="238">
        <v>0</v>
      </c>
      <c r="S119" s="238">
        <v>0</v>
      </c>
      <c r="T119" s="245"/>
      <c r="U119" s="237">
        <v>0</v>
      </c>
      <c r="V119" s="238">
        <v>0</v>
      </c>
      <c r="W119" s="238">
        <v>0</v>
      </c>
      <c r="X119" s="245"/>
      <c r="Y119" s="237">
        <v>0</v>
      </c>
      <c r="Z119" s="238">
        <v>0</v>
      </c>
      <c r="AA119" s="238">
        <v>0</v>
      </c>
      <c r="AB119" s="245"/>
      <c r="AC119" s="237">
        <v>0</v>
      </c>
      <c r="AD119" s="238">
        <v>0</v>
      </c>
      <c r="AE119" s="238">
        <v>0</v>
      </c>
      <c r="AF119" s="245"/>
      <c r="AG119" s="237">
        <v>0</v>
      </c>
      <c r="AH119" s="238">
        <v>0</v>
      </c>
      <c r="AI119" s="238">
        <v>0</v>
      </c>
      <c r="AJ119" s="245"/>
      <c r="AK119" s="237">
        <v>0</v>
      </c>
      <c r="AL119" s="238">
        <v>0</v>
      </c>
      <c r="AM119" s="238">
        <v>0</v>
      </c>
      <c r="AN119" s="245"/>
      <c r="AO119" s="237">
        <v>0</v>
      </c>
      <c r="AP119" s="238">
        <v>0</v>
      </c>
      <c r="AQ119" s="238">
        <v>0</v>
      </c>
      <c r="AR119" s="245"/>
      <c r="AS119" s="237">
        <v>0</v>
      </c>
      <c r="AT119" s="238">
        <v>0</v>
      </c>
      <c r="AU119" s="238">
        <v>0</v>
      </c>
    </row>
    <row r="120" spans="2:47" x14ac:dyDescent="0.2">
      <c r="B120" s="94"/>
      <c r="C120" s="148"/>
      <c r="D120" s="96"/>
      <c r="E120" s="237"/>
      <c r="F120" s="238"/>
      <c r="G120" s="238"/>
      <c r="H120" s="245"/>
      <c r="I120" s="237"/>
      <c r="J120" s="238"/>
      <c r="K120" s="238"/>
      <c r="L120" s="245"/>
      <c r="M120" s="237"/>
      <c r="N120" s="238"/>
      <c r="O120" s="238"/>
      <c r="P120" s="245"/>
      <c r="Q120" s="237"/>
      <c r="R120" s="238"/>
      <c r="S120" s="238"/>
      <c r="T120" s="245"/>
      <c r="U120" s="237"/>
      <c r="V120" s="238"/>
      <c r="W120" s="238"/>
      <c r="X120" s="245"/>
      <c r="Y120" s="237"/>
      <c r="Z120" s="238"/>
      <c r="AA120" s="238"/>
      <c r="AB120" s="245"/>
      <c r="AC120" s="237"/>
      <c r="AD120" s="238"/>
      <c r="AE120" s="238"/>
      <c r="AF120" s="245"/>
      <c r="AG120" s="237"/>
      <c r="AH120" s="238"/>
      <c r="AI120" s="238"/>
      <c r="AJ120" s="245"/>
      <c r="AK120" s="237"/>
      <c r="AL120" s="238"/>
      <c r="AM120" s="238"/>
      <c r="AN120" s="245"/>
      <c r="AO120" s="237"/>
      <c r="AP120" s="238"/>
      <c r="AQ120" s="238"/>
      <c r="AR120" s="245"/>
      <c r="AS120" s="237"/>
      <c r="AT120" s="238"/>
      <c r="AU120" s="238"/>
    </row>
    <row r="121" spans="2:47" x14ac:dyDescent="0.2">
      <c r="B121" s="94">
        <v>2200</v>
      </c>
      <c r="C121" s="148"/>
      <c r="D121" s="97" t="s">
        <v>128</v>
      </c>
      <c r="E121" s="241">
        <f>SUM(E113:E119)</f>
        <v>0</v>
      </c>
      <c r="F121" s="242">
        <f>SUM(F113:F119)</f>
        <v>0</v>
      </c>
      <c r="G121" s="242">
        <f>SUM(G113:G119)</f>
        <v>0</v>
      </c>
      <c r="H121" s="245"/>
      <c r="I121" s="241">
        <f t="shared" ref="I121:K121" si="101">SUM(I113:I119)</f>
        <v>0</v>
      </c>
      <c r="J121" s="242">
        <f t="shared" si="101"/>
        <v>0</v>
      </c>
      <c r="K121" s="242">
        <f t="shared" si="101"/>
        <v>0</v>
      </c>
      <c r="L121" s="245"/>
      <c r="M121" s="241">
        <f t="shared" ref="M121:O121" si="102">SUM(M113:M119)</f>
        <v>0</v>
      </c>
      <c r="N121" s="242">
        <f t="shared" si="102"/>
        <v>0</v>
      </c>
      <c r="O121" s="242">
        <f t="shared" si="102"/>
        <v>0</v>
      </c>
      <c r="P121" s="245"/>
      <c r="Q121" s="241">
        <f t="shared" ref="Q121:S121" si="103">SUM(Q113:Q119)</f>
        <v>0</v>
      </c>
      <c r="R121" s="242">
        <f t="shared" si="103"/>
        <v>0</v>
      </c>
      <c r="S121" s="242">
        <f t="shared" si="103"/>
        <v>0</v>
      </c>
      <c r="T121" s="245"/>
      <c r="U121" s="241">
        <f t="shared" ref="U121:W121" si="104">SUM(U113:U119)</f>
        <v>0</v>
      </c>
      <c r="V121" s="242">
        <f t="shared" si="104"/>
        <v>0</v>
      </c>
      <c r="W121" s="242">
        <f t="shared" si="104"/>
        <v>0</v>
      </c>
      <c r="X121" s="245"/>
      <c r="Y121" s="241">
        <f t="shared" ref="Y121:AA121" si="105">SUM(Y113:Y119)</f>
        <v>0</v>
      </c>
      <c r="Z121" s="242">
        <f t="shared" si="105"/>
        <v>0</v>
      </c>
      <c r="AA121" s="242">
        <f t="shared" si="105"/>
        <v>0</v>
      </c>
      <c r="AB121" s="245"/>
      <c r="AC121" s="241">
        <f>SUM(AC113:AC119)</f>
        <v>0</v>
      </c>
      <c r="AD121" s="242">
        <f>SUM(AD113:AD119)</f>
        <v>0</v>
      </c>
      <c r="AE121" s="242">
        <f>SUM(AE113:AE119)</f>
        <v>0</v>
      </c>
      <c r="AF121" s="245"/>
      <c r="AG121" s="241">
        <f>SUM(AG113:AG119)</f>
        <v>0</v>
      </c>
      <c r="AH121" s="242">
        <f>SUM(AH113:AH119)</f>
        <v>0</v>
      </c>
      <c r="AI121" s="242">
        <f>SUM(AI113:AI119)</f>
        <v>0</v>
      </c>
      <c r="AJ121" s="245"/>
      <c r="AK121" s="241">
        <f>SUM(AK113:AK119)</f>
        <v>0</v>
      </c>
      <c r="AL121" s="242">
        <f>SUM(AL113:AL119)</f>
        <v>0</v>
      </c>
      <c r="AM121" s="242">
        <f>SUM(AM113:AM119)</f>
        <v>0</v>
      </c>
      <c r="AN121" s="245"/>
      <c r="AO121" s="241">
        <f>SUM(AO113:AO119)</f>
        <v>0</v>
      </c>
      <c r="AP121" s="242">
        <f>SUM(AP113:AP119)</f>
        <v>0</v>
      </c>
      <c r="AQ121" s="242">
        <f>SUM(AQ113:AQ119)</f>
        <v>0</v>
      </c>
      <c r="AR121" s="245"/>
      <c r="AS121" s="241">
        <f>SUM(AS113:AS119)</f>
        <v>0</v>
      </c>
      <c r="AT121" s="242">
        <f>SUM(AT113:AT119)</f>
        <v>0</v>
      </c>
      <c r="AU121" s="242">
        <f>SUM(AU113:AU119)</f>
        <v>0</v>
      </c>
    </row>
    <row r="122" spans="2:47" x14ac:dyDescent="0.2">
      <c r="B122" s="94"/>
      <c r="C122" s="148"/>
      <c r="D122" s="96"/>
      <c r="E122" s="235"/>
      <c r="F122" s="236"/>
      <c r="G122" s="236"/>
      <c r="H122" s="245"/>
      <c r="I122" s="235"/>
      <c r="J122" s="236"/>
      <c r="K122" s="236"/>
      <c r="L122" s="245"/>
      <c r="M122" s="235"/>
      <c r="N122" s="236"/>
      <c r="O122" s="236"/>
      <c r="P122" s="245"/>
      <c r="Q122" s="235"/>
      <c r="R122" s="236"/>
      <c r="S122" s="236"/>
      <c r="T122" s="245"/>
      <c r="U122" s="235"/>
      <c r="V122" s="236"/>
      <c r="W122" s="236"/>
      <c r="X122" s="245"/>
      <c r="Y122" s="235"/>
      <c r="Z122" s="236"/>
      <c r="AA122" s="236"/>
      <c r="AB122" s="245"/>
      <c r="AC122" s="235"/>
      <c r="AD122" s="236"/>
      <c r="AE122" s="236"/>
      <c r="AF122" s="245"/>
      <c r="AG122" s="235"/>
      <c r="AH122" s="236"/>
      <c r="AI122" s="236"/>
      <c r="AJ122" s="245"/>
      <c r="AK122" s="235"/>
      <c r="AL122" s="236"/>
      <c r="AM122" s="236"/>
      <c r="AN122" s="245"/>
      <c r="AO122" s="235"/>
      <c r="AP122" s="236"/>
      <c r="AQ122" s="236"/>
      <c r="AR122" s="245"/>
      <c r="AS122" s="235"/>
      <c r="AT122" s="236"/>
      <c r="AU122" s="236"/>
    </row>
    <row r="123" spans="2:47" s="152" customFormat="1" x14ac:dyDescent="0.2">
      <c r="B123" s="110">
        <v>2000</v>
      </c>
      <c r="C123" s="151"/>
      <c r="D123" s="98" t="s">
        <v>129</v>
      </c>
      <c r="E123" s="239">
        <f>+E121+E111</f>
        <v>0</v>
      </c>
      <c r="F123" s="240">
        <f>+F121+F111</f>
        <v>0</v>
      </c>
      <c r="G123" s="240">
        <f>+G121+G111</f>
        <v>0</v>
      </c>
      <c r="H123" s="258"/>
      <c r="I123" s="239">
        <f t="shared" ref="I123:K123" si="106">+I121+I111</f>
        <v>0</v>
      </c>
      <c r="J123" s="240">
        <f t="shared" si="106"/>
        <v>0</v>
      </c>
      <c r="K123" s="240">
        <f t="shared" si="106"/>
        <v>0</v>
      </c>
      <c r="L123" s="258"/>
      <c r="M123" s="239">
        <f t="shared" ref="M123:O123" si="107">+M121+M111</f>
        <v>0</v>
      </c>
      <c r="N123" s="240">
        <f t="shared" si="107"/>
        <v>0</v>
      </c>
      <c r="O123" s="240">
        <f t="shared" si="107"/>
        <v>0</v>
      </c>
      <c r="P123" s="258"/>
      <c r="Q123" s="239">
        <f t="shared" ref="Q123:S123" si="108">+Q121+Q111</f>
        <v>0</v>
      </c>
      <c r="R123" s="240">
        <f t="shared" si="108"/>
        <v>0</v>
      </c>
      <c r="S123" s="240">
        <f t="shared" si="108"/>
        <v>0</v>
      </c>
      <c r="T123" s="258"/>
      <c r="U123" s="239">
        <f t="shared" ref="U123:W123" si="109">+U121+U111</f>
        <v>0</v>
      </c>
      <c r="V123" s="240">
        <f t="shared" si="109"/>
        <v>0</v>
      </c>
      <c r="W123" s="240">
        <f t="shared" si="109"/>
        <v>0</v>
      </c>
      <c r="X123" s="258"/>
      <c r="Y123" s="239">
        <f t="shared" ref="Y123:AA123" si="110">+Y121+Y111</f>
        <v>0</v>
      </c>
      <c r="Z123" s="240">
        <f t="shared" si="110"/>
        <v>0</v>
      </c>
      <c r="AA123" s="240">
        <f t="shared" si="110"/>
        <v>0</v>
      </c>
      <c r="AB123" s="258"/>
      <c r="AC123" s="239">
        <f>+AC121+AC111</f>
        <v>0</v>
      </c>
      <c r="AD123" s="240">
        <f>+AD121+AD111</f>
        <v>0</v>
      </c>
      <c r="AE123" s="240">
        <f>+AE121+AE111</f>
        <v>0</v>
      </c>
      <c r="AF123" s="258"/>
      <c r="AG123" s="239">
        <f>+AG121+AG111</f>
        <v>0</v>
      </c>
      <c r="AH123" s="240">
        <f>+AH121+AH111</f>
        <v>0</v>
      </c>
      <c r="AI123" s="240">
        <f>+AI121+AI111</f>
        <v>0</v>
      </c>
      <c r="AJ123" s="258"/>
      <c r="AK123" s="239">
        <f>+AK121+AK111</f>
        <v>0</v>
      </c>
      <c r="AL123" s="240">
        <f>+AL121+AL111</f>
        <v>0</v>
      </c>
      <c r="AM123" s="240">
        <f>+AM121+AM111</f>
        <v>0</v>
      </c>
      <c r="AN123" s="258"/>
      <c r="AO123" s="239">
        <f>+AO121+AO111</f>
        <v>0</v>
      </c>
      <c r="AP123" s="240">
        <f>+AP121+AP111</f>
        <v>0</v>
      </c>
      <c r="AQ123" s="240">
        <f>+AQ121+AQ111</f>
        <v>0</v>
      </c>
      <c r="AR123" s="258"/>
      <c r="AS123" s="239">
        <f>+AS121+AS111</f>
        <v>0</v>
      </c>
      <c r="AT123" s="240">
        <f>+AT121+AT111</f>
        <v>0</v>
      </c>
      <c r="AU123" s="240">
        <f>+AU121+AU111</f>
        <v>0</v>
      </c>
    </row>
    <row r="124" spans="2:47" x14ac:dyDescent="0.2">
      <c r="B124" s="94"/>
      <c r="C124" s="148"/>
      <c r="D124" s="37"/>
      <c r="E124" s="235"/>
      <c r="F124" s="236"/>
      <c r="G124" s="236"/>
      <c r="H124" s="245"/>
      <c r="I124" s="235"/>
      <c r="J124" s="236"/>
      <c r="K124" s="236"/>
      <c r="L124" s="245"/>
      <c r="M124" s="235"/>
      <c r="N124" s="236"/>
      <c r="O124" s="236"/>
      <c r="P124" s="245"/>
      <c r="Q124" s="235"/>
      <c r="R124" s="236"/>
      <c r="S124" s="236"/>
      <c r="T124" s="245"/>
      <c r="U124" s="235"/>
      <c r="V124" s="236"/>
      <c r="W124" s="236"/>
      <c r="X124" s="245"/>
      <c r="Y124" s="235"/>
      <c r="Z124" s="236"/>
      <c r="AA124" s="236"/>
      <c r="AB124" s="245"/>
      <c r="AC124" s="235"/>
      <c r="AD124" s="236"/>
      <c r="AE124" s="236"/>
      <c r="AF124" s="245"/>
      <c r="AG124" s="235"/>
      <c r="AH124" s="236"/>
      <c r="AI124" s="236"/>
      <c r="AJ124" s="245"/>
      <c r="AK124" s="235"/>
      <c r="AL124" s="236"/>
      <c r="AM124" s="236"/>
      <c r="AN124" s="245"/>
      <c r="AO124" s="235"/>
      <c r="AP124" s="236"/>
      <c r="AQ124" s="236"/>
      <c r="AR124" s="245"/>
      <c r="AS124" s="235"/>
      <c r="AT124" s="236"/>
      <c r="AU124" s="236"/>
    </row>
    <row r="125" spans="2:47" x14ac:dyDescent="0.2">
      <c r="B125" s="94"/>
      <c r="C125" s="36" t="s">
        <v>130</v>
      </c>
      <c r="E125" s="235"/>
      <c r="F125" s="236"/>
      <c r="G125" s="236"/>
      <c r="H125" s="245"/>
      <c r="I125" s="235"/>
      <c r="J125" s="236"/>
      <c r="K125" s="236"/>
      <c r="L125" s="245"/>
      <c r="M125" s="235"/>
      <c r="N125" s="236"/>
      <c r="O125" s="236"/>
      <c r="P125" s="245"/>
      <c r="Q125" s="235"/>
      <c r="R125" s="236"/>
      <c r="S125" s="236"/>
      <c r="T125" s="245"/>
      <c r="U125" s="235"/>
      <c r="V125" s="236"/>
      <c r="W125" s="236"/>
      <c r="X125" s="245"/>
      <c r="Y125" s="235"/>
      <c r="Z125" s="236"/>
      <c r="AA125" s="236"/>
      <c r="AB125" s="245"/>
      <c r="AC125" s="235"/>
      <c r="AD125" s="236"/>
      <c r="AE125" s="236"/>
      <c r="AF125" s="245"/>
      <c r="AG125" s="235"/>
      <c r="AH125" s="236"/>
      <c r="AI125" s="236"/>
      <c r="AJ125" s="245"/>
      <c r="AK125" s="235"/>
      <c r="AL125" s="236"/>
      <c r="AM125" s="236"/>
      <c r="AN125" s="245"/>
      <c r="AO125" s="235"/>
      <c r="AP125" s="236"/>
      <c r="AQ125" s="236"/>
      <c r="AR125" s="245"/>
      <c r="AS125" s="235"/>
      <c r="AT125" s="236"/>
      <c r="AU125" s="236"/>
    </row>
    <row r="126" spans="2:47" x14ac:dyDescent="0.2">
      <c r="B126" s="94"/>
      <c r="C126" s="148"/>
      <c r="D126" s="37"/>
      <c r="E126" s="235"/>
      <c r="F126" s="236"/>
      <c r="G126" s="236"/>
      <c r="H126" s="245"/>
      <c r="I126" s="235"/>
      <c r="J126" s="236"/>
      <c r="K126" s="236"/>
      <c r="L126" s="245"/>
      <c r="M126" s="235"/>
      <c r="N126" s="236"/>
      <c r="O126" s="236"/>
      <c r="P126" s="245"/>
      <c r="Q126" s="235"/>
      <c r="R126" s="236"/>
      <c r="S126" s="236"/>
      <c r="T126" s="245"/>
      <c r="U126" s="235"/>
      <c r="V126" s="236"/>
      <c r="W126" s="236"/>
      <c r="X126" s="245"/>
      <c r="Y126" s="235"/>
      <c r="Z126" s="236"/>
      <c r="AA126" s="236"/>
      <c r="AB126" s="245"/>
      <c r="AC126" s="235"/>
      <c r="AD126" s="236"/>
      <c r="AE126" s="236"/>
      <c r="AF126" s="245"/>
      <c r="AG126" s="235"/>
      <c r="AH126" s="236"/>
      <c r="AI126" s="236"/>
      <c r="AJ126" s="245"/>
      <c r="AK126" s="235"/>
      <c r="AL126" s="236"/>
      <c r="AM126" s="236"/>
      <c r="AN126" s="245"/>
      <c r="AO126" s="235"/>
      <c r="AP126" s="236"/>
      <c r="AQ126" s="236"/>
      <c r="AR126" s="245"/>
      <c r="AS126" s="235"/>
      <c r="AT126" s="236"/>
      <c r="AU126" s="236"/>
    </row>
    <row r="127" spans="2:47" x14ac:dyDescent="0.2">
      <c r="B127" s="94">
        <v>3100</v>
      </c>
      <c r="C127" s="99" t="s">
        <v>131</v>
      </c>
      <c r="E127" s="239">
        <f>SUM(E128:E130)</f>
        <v>0</v>
      </c>
      <c r="F127" s="240">
        <f>SUM(F128:F130)</f>
        <v>0</v>
      </c>
      <c r="G127" s="240">
        <f>SUM(G128:G130)</f>
        <v>0</v>
      </c>
      <c r="H127" s="245"/>
      <c r="I127" s="239">
        <f t="shared" ref="I127:K127" si="111">SUM(I128:I130)</f>
        <v>0</v>
      </c>
      <c r="J127" s="240">
        <f t="shared" si="111"/>
        <v>0</v>
      </c>
      <c r="K127" s="240">
        <f t="shared" si="111"/>
        <v>0</v>
      </c>
      <c r="L127" s="245"/>
      <c r="M127" s="239">
        <f t="shared" ref="M127:O127" si="112">SUM(M128:M130)</f>
        <v>0</v>
      </c>
      <c r="N127" s="240">
        <f t="shared" si="112"/>
        <v>0</v>
      </c>
      <c r="O127" s="240">
        <f t="shared" si="112"/>
        <v>0</v>
      </c>
      <c r="P127" s="245"/>
      <c r="Q127" s="239">
        <f t="shared" ref="Q127:S127" si="113">SUM(Q128:Q130)</f>
        <v>0</v>
      </c>
      <c r="R127" s="240">
        <f t="shared" si="113"/>
        <v>0</v>
      </c>
      <c r="S127" s="240">
        <f t="shared" si="113"/>
        <v>0</v>
      </c>
      <c r="T127" s="245"/>
      <c r="U127" s="239">
        <f t="shared" ref="U127:W127" si="114">SUM(U128:U130)</f>
        <v>0</v>
      </c>
      <c r="V127" s="240">
        <f t="shared" si="114"/>
        <v>0</v>
      </c>
      <c r="W127" s="240">
        <f t="shared" si="114"/>
        <v>0</v>
      </c>
      <c r="X127" s="245"/>
      <c r="Y127" s="239">
        <f t="shared" ref="Y127:AA127" si="115">SUM(Y128:Y130)</f>
        <v>0</v>
      </c>
      <c r="Z127" s="240">
        <f t="shared" si="115"/>
        <v>0</v>
      </c>
      <c r="AA127" s="240">
        <f t="shared" si="115"/>
        <v>0</v>
      </c>
      <c r="AB127" s="245"/>
      <c r="AC127" s="239">
        <f>SUM(AC128:AC130)</f>
        <v>0</v>
      </c>
      <c r="AD127" s="240">
        <f>SUM(AD128:AD130)</f>
        <v>0</v>
      </c>
      <c r="AE127" s="240">
        <f>SUM(AE128:AE130)</f>
        <v>0</v>
      </c>
      <c r="AF127" s="245"/>
      <c r="AG127" s="239">
        <f>SUM(AG128:AG130)</f>
        <v>0</v>
      </c>
      <c r="AH127" s="240">
        <f>SUM(AH128:AH130)</f>
        <v>0</v>
      </c>
      <c r="AI127" s="240">
        <f>SUM(AI128:AI130)</f>
        <v>0</v>
      </c>
      <c r="AJ127" s="245"/>
      <c r="AK127" s="239">
        <f>SUM(AK128:AK130)</f>
        <v>0</v>
      </c>
      <c r="AL127" s="240">
        <f>SUM(AL128:AL130)</f>
        <v>0</v>
      </c>
      <c r="AM127" s="240">
        <f>SUM(AM128:AM130)</f>
        <v>0</v>
      </c>
      <c r="AN127" s="245"/>
      <c r="AO127" s="239">
        <f>SUM(AO128:AO130)</f>
        <v>0</v>
      </c>
      <c r="AP127" s="240">
        <f>SUM(AP128:AP130)</f>
        <v>0</v>
      </c>
      <c r="AQ127" s="240">
        <f>SUM(AQ128:AQ130)</f>
        <v>0</v>
      </c>
      <c r="AR127" s="245"/>
      <c r="AS127" s="239">
        <f>SUM(AS128:AS130)</f>
        <v>0</v>
      </c>
      <c r="AT127" s="240">
        <f>SUM(AT128:AT130)</f>
        <v>0</v>
      </c>
      <c r="AU127" s="240">
        <f>SUM(AU128:AU130)</f>
        <v>0</v>
      </c>
    </row>
    <row r="128" spans="2:47" x14ac:dyDescent="0.2">
      <c r="B128" s="94">
        <v>3110</v>
      </c>
      <c r="C128" s="148"/>
      <c r="D128" s="96" t="s">
        <v>68</v>
      </c>
      <c r="E128" s="237">
        <f t="shared" ref="E128:G130" si="116">+I128+M128+Q128+U128+Y128+AC128+AG128+AK128+AO128+AS128</f>
        <v>0</v>
      </c>
      <c r="F128" s="238">
        <f t="shared" si="116"/>
        <v>0</v>
      </c>
      <c r="G128" s="238">
        <f t="shared" si="116"/>
        <v>0</v>
      </c>
      <c r="H128" s="245"/>
      <c r="I128" s="237">
        <v>0</v>
      </c>
      <c r="J128" s="238">
        <v>0</v>
      </c>
      <c r="K128" s="238">
        <v>0</v>
      </c>
      <c r="L128" s="245"/>
      <c r="M128" s="237">
        <v>0</v>
      </c>
      <c r="N128" s="238">
        <v>0</v>
      </c>
      <c r="O128" s="238">
        <v>0</v>
      </c>
      <c r="P128" s="245"/>
      <c r="Q128" s="237">
        <v>0</v>
      </c>
      <c r="R128" s="238">
        <v>0</v>
      </c>
      <c r="S128" s="238">
        <v>0</v>
      </c>
      <c r="T128" s="245"/>
      <c r="U128" s="237">
        <v>0</v>
      </c>
      <c r="V128" s="238">
        <v>0</v>
      </c>
      <c r="W128" s="238">
        <v>0</v>
      </c>
      <c r="X128" s="245"/>
      <c r="Y128" s="237">
        <v>0</v>
      </c>
      <c r="Z128" s="238">
        <v>0</v>
      </c>
      <c r="AA128" s="238">
        <v>0</v>
      </c>
      <c r="AB128" s="245"/>
      <c r="AC128" s="237">
        <v>0</v>
      </c>
      <c r="AD128" s="238">
        <v>0</v>
      </c>
      <c r="AE128" s="238">
        <v>0</v>
      </c>
      <c r="AF128" s="245"/>
      <c r="AG128" s="237">
        <v>0</v>
      </c>
      <c r="AH128" s="238">
        <v>0</v>
      </c>
      <c r="AI128" s="238">
        <v>0</v>
      </c>
      <c r="AJ128" s="245"/>
      <c r="AK128" s="237">
        <v>0</v>
      </c>
      <c r="AL128" s="238">
        <v>0</v>
      </c>
      <c r="AM128" s="238">
        <v>0</v>
      </c>
      <c r="AN128" s="245"/>
      <c r="AO128" s="237">
        <v>0</v>
      </c>
      <c r="AP128" s="238">
        <v>0</v>
      </c>
      <c r="AQ128" s="238">
        <v>0</v>
      </c>
      <c r="AR128" s="245"/>
      <c r="AS128" s="237">
        <v>0</v>
      </c>
      <c r="AT128" s="238">
        <v>0</v>
      </c>
      <c r="AU128" s="238">
        <v>0</v>
      </c>
    </row>
    <row r="129" spans="2:47" x14ac:dyDescent="0.2">
      <c r="B129" s="94">
        <v>3120</v>
      </c>
      <c r="C129" s="148"/>
      <c r="D129" s="96" t="s">
        <v>132</v>
      </c>
      <c r="E129" s="237">
        <f t="shared" si="116"/>
        <v>0</v>
      </c>
      <c r="F129" s="238">
        <f t="shared" si="116"/>
        <v>0</v>
      </c>
      <c r="G129" s="238">
        <f t="shared" si="116"/>
        <v>0</v>
      </c>
      <c r="H129" s="245"/>
      <c r="I129" s="237">
        <v>0</v>
      </c>
      <c r="J129" s="238">
        <v>0</v>
      </c>
      <c r="K129" s="238">
        <v>0</v>
      </c>
      <c r="L129" s="245"/>
      <c r="M129" s="237">
        <v>0</v>
      </c>
      <c r="N129" s="238">
        <v>0</v>
      </c>
      <c r="O129" s="238">
        <v>0</v>
      </c>
      <c r="P129" s="245"/>
      <c r="Q129" s="237">
        <v>0</v>
      </c>
      <c r="R129" s="238">
        <v>0</v>
      </c>
      <c r="S129" s="238">
        <v>0</v>
      </c>
      <c r="T129" s="245"/>
      <c r="U129" s="237">
        <v>0</v>
      </c>
      <c r="V129" s="238">
        <v>0</v>
      </c>
      <c r="W129" s="238">
        <v>0</v>
      </c>
      <c r="X129" s="245"/>
      <c r="Y129" s="237">
        <v>0</v>
      </c>
      <c r="Z129" s="238">
        <v>0</v>
      </c>
      <c r="AA129" s="238">
        <v>0</v>
      </c>
      <c r="AB129" s="245"/>
      <c r="AC129" s="237">
        <v>0</v>
      </c>
      <c r="AD129" s="238">
        <v>0</v>
      </c>
      <c r="AE129" s="238">
        <v>0</v>
      </c>
      <c r="AF129" s="245"/>
      <c r="AG129" s="237">
        <v>0</v>
      </c>
      <c r="AH129" s="238">
        <v>0</v>
      </c>
      <c r="AI129" s="238">
        <v>0</v>
      </c>
      <c r="AJ129" s="245"/>
      <c r="AK129" s="237">
        <v>0</v>
      </c>
      <c r="AL129" s="238">
        <v>0</v>
      </c>
      <c r="AM129" s="238">
        <v>0</v>
      </c>
      <c r="AN129" s="245"/>
      <c r="AO129" s="237">
        <v>0</v>
      </c>
      <c r="AP129" s="238">
        <v>0</v>
      </c>
      <c r="AQ129" s="238">
        <v>0</v>
      </c>
      <c r="AR129" s="245"/>
      <c r="AS129" s="237">
        <v>0</v>
      </c>
      <c r="AT129" s="238">
        <v>0</v>
      </c>
      <c r="AU129" s="238">
        <v>0</v>
      </c>
    </row>
    <row r="130" spans="2:47" x14ac:dyDescent="0.2">
      <c r="B130" s="94">
        <v>3130</v>
      </c>
      <c r="C130" s="148"/>
      <c r="D130" s="96" t="s">
        <v>133</v>
      </c>
      <c r="E130" s="237">
        <f t="shared" si="116"/>
        <v>0</v>
      </c>
      <c r="F130" s="238">
        <f t="shared" si="116"/>
        <v>0</v>
      </c>
      <c r="G130" s="238">
        <f t="shared" si="116"/>
        <v>0</v>
      </c>
      <c r="H130" s="245"/>
      <c r="I130" s="237">
        <v>0</v>
      </c>
      <c r="J130" s="238">
        <v>0</v>
      </c>
      <c r="K130" s="238">
        <v>0</v>
      </c>
      <c r="L130" s="245"/>
      <c r="M130" s="237">
        <v>0</v>
      </c>
      <c r="N130" s="238">
        <v>0</v>
      </c>
      <c r="O130" s="238">
        <v>0</v>
      </c>
      <c r="P130" s="245"/>
      <c r="Q130" s="237">
        <v>0</v>
      </c>
      <c r="R130" s="238">
        <v>0</v>
      </c>
      <c r="S130" s="238">
        <v>0</v>
      </c>
      <c r="T130" s="245"/>
      <c r="U130" s="237">
        <v>0</v>
      </c>
      <c r="V130" s="238">
        <v>0</v>
      </c>
      <c r="W130" s="238">
        <v>0</v>
      </c>
      <c r="X130" s="245"/>
      <c r="Y130" s="237">
        <v>0</v>
      </c>
      <c r="Z130" s="238">
        <v>0</v>
      </c>
      <c r="AA130" s="238">
        <v>0</v>
      </c>
      <c r="AB130" s="245"/>
      <c r="AC130" s="237">
        <v>0</v>
      </c>
      <c r="AD130" s="238">
        <v>0</v>
      </c>
      <c r="AE130" s="238">
        <v>0</v>
      </c>
      <c r="AF130" s="245"/>
      <c r="AG130" s="237">
        <v>0</v>
      </c>
      <c r="AH130" s="238">
        <v>0</v>
      </c>
      <c r="AI130" s="238">
        <v>0</v>
      </c>
      <c r="AJ130" s="245"/>
      <c r="AK130" s="237">
        <v>0</v>
      </c>
      <c r="AL130" s="238">
        <v>0</v>
      </c>
      <c r="AM130" s="238">
        <v>0</v>
      </c>
      <c r="AN130" s="245"/>
      <c r="AO130" s="237">
        <v>0</v>
      </c>
      <c r="AP130" s="238">
        <v>0</v>
      </c>
      <c r="AQ130" s="238">
        <v>0</v>
      </c>
      <c r="AR130" s="245"/>
      <c r="AS130" s="237">
        <v>0</v>
      </c>
      <c r="AT130" s="238">
        <v>0</v>
      </c>
      <c r="AU130" s="238">
        <v>0</v>
      </c>
    </row>
    <row r="131" spans="2:47" x14ac:dyDescent="0.2">
      <c r="B131" s="94"/>
      <c r="C131" s="148"/>
      <c r="D131" s="96"/>
      <c r="E131" s="237"/>
      <c r="F131" s="238"/>
      <c r="G131" s="238"/>
      <c r="H131" s="245"/>
      <c r="I131" s="237"/>
      <c r="J131" s="238"/>
      <c r="K131" s="238"/>
      <c r="L131" s="245"/>
      <c r="M131" s="237"/>
      <c r="N131" s="238"/>
      <c r="O131" s="238"/>
      <c r="P131" s="245"/>
      <c r="Q131" s="237"/>
      <c r="R131" s="238"/>
      <c r="S131" s="238"/>
      <c r="T131" s="245"/>
      <c r="U131" s="237"/>
      <c r="V131" s="238"/>
      <c r="W131" s="238"/>
      <c r="X131" s="245"/>
      <c r="Y131" s="237"/>
      <c r="Z131" s="238"/>
      <c r="AA131" s="238"/>
      <c r="AB131" s="245"/>
      <c r="AC131" s="237"/>
      <c r="AD131" s="238"/>
      <c r="AE131" s="238"/>
      <c r="AF131" s="245"/>
      <c r="AG131" s="237"/>
      <c r="AH131" s="238"/>
      <c r="AI131" s="238"/>
      <c r="AJ131" s="245"/>
      <c r="AK131" s="237"/>
      <c r="AL131" s="238"/>
      <c r="AM131" s="238"/>
      <c r="AN131" s="245"/>
      <c r="AO131" s="237"/>
      <c r="AP131" s="238"/>
      <c r="AQ131" s="238"/>
      <c r="AR131" s="245"/>
      <c r="AS131" s="237"/>
      <c r="AT131" s="238"/>
      <c r="AU131" s="238"/>
    </row>
    <row r="132" spans="2:47" x14ac:dyDescent="0.2">
      <c r="B132" s="94">
        <v>3200</v>
      </c>
      <c r="C132" s="99" t="s">
        <v>134</v>
      </c>
      <c r="E132" s="239">
        <f>SUM(E133:E137)</f>
        <v>0</v>
      </c>
      <c r="F132" s="240">
        <f>SUM(F133:F137)</f>
        <v>0</v>
      </c>
      <c r="G132" s="240">
        <f>SUM(G133:G137)</f>
        <v>0</v>
      </c>
      <c r="H132" s="245"/>
      <c r="I132" s="239">
        <f t="shared" ref="I132:K132" si="117">SUM(I133:I137)</f>
        <v>0</v>
      </c>
      <c r="J132" s="240">
        <f t="shared" si="117"/>
        <v>0</v>
      </c>
      <c r="K132" s="240">
        <f t="shared" si="117"/>
        <v>0</v>
      </c>
      <c r="L132" s="245"/>
      <c r="M132" s="239">
        <f t="shared" ref="M132:O132" si="118">SUM(M133:M137)</f>
        <v>0</v>
      </c>
      <c r="N132" s="240">
        <f t="shared" si="118"/>
        <v>0</v>
      </c>
      <c r="O132" s="240">
        <f t="shared" si="118"/>
        <v>0</v>
      </c>
      <c r="P132" s="245"/>
      <c r="Q132" s="239">
        <f t="shared" ref="Q132:S132" si="119">SUM(Q133:Q137)</f>
        <v>0</v>
      </c>
      <c r="R132" s="240">
        <f t="shared" si="119"/>
        <v>0</v>
      </c>
      <c r="S132" s="240">
        <f t="shared" si="119"/>
        <v>0</v>
      </c>
      <c r="T132" s="245"/>
      <c r="U132" s="239">
        <f t="shared" ref="U132:W132" si="120">SUM(U133:U137)</f>
        <v>0</v>
      </c>
      <c r="V132" s="240">
        <f t="shared" si="120"/>
        <v>0</v>
      </c>
      <c r="W132" s="240">
        <f t="shared" si="120"/>
        <v>0</v>
      </c>
      <c r="X132" s="245"/>
      <c r="Y132" s="239">
        <f t="shared" ref="Y132:AA132" si="121">SUM(Y133:Y137)</f>
        <v>0</v>
      </c>
      <c r="Z132" s="240">
        <f t="shared" si="121"/>
        <v>0</v>
      </c>
      <c r="AA132" s="240">
        <f t="shared" si="121"/>
        <v>0</v>
      </c>
      <c r="AB132" s="245"/>
      <c r="AC132" s="239">
        <f>SUM(AC133:AC137)</f>
        <v>0</v>
      </c>
      <c r="AD132" s="240">
        <f>SUM(AD133:AD137)</f>
        <v>0</v>
      </c>
      <c r="AE132" s="240">
        <f>SUM(AE133:AE137)</f>
        <v>0</v>
      </c>
      <c r="AF132" s="245"/>
      <c r="AG132" s="239">
        <f>SUM(AG133:AG137)</f>
        <v>0</v>
      </c>
      <c r="AH132" s="240">
        <f>SUM(AH133:AH137)</f>
        <v>0</v>
      </c>
      <c r="AI132" s="240">
        <f>SUM(AI133:AI137)</f>
        <v>0</v>
      </c>
      <c r="AJ132" s="245"/>
      <c r="AK132" s="239">
        <f>SUM(AK133:AK137)</f>
        <v>0</v>
      </c>
      <c r="AL132" s="240">
        <f>SUM(AL133:AL137)</f>
        <v>0</v>
      </c>
      <c r="AM132" s="240">
        <f>SUM(AM133:AM137)</f>
        <v>0</v>
      </c>
      <c r="AN132" s="245"/>
      <c r="AO132" s="239">
        <f>SUM(AO133:AO137)</f>
        <v>0</v>
      </c>
      <c r="AP132" s="240">
        <f>SUM(AP133:AP137)</f>
        <v>0</v>
      </c>
      <c r="AQ132" s="240">
        <f>SUM(AQ133:AQ137)</f>
        <v>0</v>
      </c>
      <c r="AR132" s="245"/>
      <c r="AS132" s="239">
        <f>SUM(AS133:AS137)</f>
        <v>0</v>
      </c>
      <c r="AT132" s="240">
        <f>SUM(AT133:AT137)</f>
        <v>0</v>
      </c>
      <c r="AU132" s="240">
        <f>SUM(AU133:AU137)</f>
        <v>0</v>
      </c>
    </row>
    <row r="133" spans="2:47" x14ac:dyDescent="0.2">
      <c r="B133" s="94">
        <v>3210</v>
      </c>
      <c r="C133" s="148"/>
      <c r="D133" s="96" t="s">
        <v>135</v>
      </c>
      <c r="E133" s="237">
        <f t="shared" ref="E133:G137" si="122">+I133+M133+Q133+U133+Y133+AC133+AG133+AK133+AO133+AS133</f>
        <v>0</v>
      </c>
      <c r="F133" s="238">
        <f t="shared" si="122"/>
        <v>0</v>
      </c>
      <c r="G133" s="238">
        <f t="shared" si="122"/>
        <v>0</v>
      </c>
      <c r="H133" s="245"/>
      <c r="I133" s="237">
        <v>0</v>
      </c>
      <c r="J133" s="238">
        <v>0</v>
      </c>
      <c r="K133" s="238">
        <v>0</v>
      </c>
      <c r="L133" s="245"/>
      <c r="M133" s="237">
        <v>0</v>
      </c>
      <c r="N133" s="238">
        <v>0</v>
      </c>
      <c r="O133" s="238">
        <v>0</v>
      </c>
      <c r="P133" s="245"/>
      <c r="Q133" s="237">
        <v>0</v>
      </c>
      <c r="R133" s="238">
        <v>0</v>
      </c>
      <c r="S133" s="238">
        <v>0</v>
      </c>
      <c r="T133" s="245"/>
      <c r="U133" s="237">
        <v>0</v>
      </c>
      <c r="V133" s="238">
        <v>0</v>
      </c>
      <c r="W133" s="238">
        <v>0</v>
      </c>
      <c r="X133" s="245"/>
      <c r="Y133" s="237">
        <v>0</v>
      </c>
      <c r="Z133" s="238">
        <v>0</v>
      </c>
      <c r="AA133" s="238">
        <v>0</v>
      </c>
      <c r="AB133" s="245"/>
      <c r="AC133" s="237">
        <v>0</v>
      </c>
      <c r="AD133" s="238">
        <v>0</v>
      </c>
      <c r="AE133" s="238">
        <v>0</v>
      </c>
      <c r="AF133" s="245"/>
      <c r="AG133" s="237">
        <v>0</v>
      </c>
      <c r="AH133" s="238">
        <v>0</v>
      </c>
      <c r="AI133" s="238">
        <v>0</v>
      </c>
      <c r="AJ133" s="245"/>
      <c r="AK133" s="237">
        <v>0</v>
      </c>
      <c r="AL133" s="238">
        <v>0</v>
      </c>
      <c r="AM133" s="238">
        <v>0</v>
      </c>
      <c r="AN133" s="245"/>
      <c r="AO133" s="237">
        <v>0</v>
      </c>
      <c r="AP133" s="238">
        <v>0</v>
      </c>
      <c r="AQ133" s="238">
        <v>0</v>
      </c>
      <c r="AR133" s="245"/>
      <c r="AS133" s="237">
        <v>0</v>
      </c>
      <c r="AT133" s="238">
        <v>0</v>
      </c>
      <c r="AU133" s="238">
        <v>0</v>
      </c>
    </row>
    <row r="134" spans="2:47" x14ac:dyDescent="0.2">
      <c r="B134" s="94">
        <v>3220</v>
      </c>
      <c r="C134" s="148"/>
      <c r="D134" s="96" t="s">
        <v>136</v>
      </c>
      <c r="E134" s="237">
        <f t="shared" si="122"/>
        <v>0</v>
      </c>
      <c r="F134" s="238">
        <f t="shared" si="122"/>
        <v>0</v>
      </c>
      <c r="G134" s="238">
        <f t="shared" si="122"/>
        <v>0</v>
      </c>
      <c r="H134" s="245"/>
      <c r="I134" s="237">
        <v>0</v>
      </c>
      <c r="J134" s="238">
        <v>0</v>
      </c>
      <c r="K134" s="238">
        <v>0</v>
      </c>
      <c r="L134" s="245"/>
      <c r="M134" s="237">
        <v>0</v>
      </c>
      <c r="N134" s="238">
        <v>0</v>
      </c>
      <c r="O134" s="238">
        <v>0</v>
      </c>
      <c r="P134" s="245"/>
      <c r="Q134" s="237">
        <v>0</v>
      </c>
      <c r="R134" s="238">
        <v>0</v>
      </c>
      <c r="S134" s="238">
        <v>0</v>
      </c>
      <c r="T134" s="245"/>
      <c r="U134" s="237">
        <v>0</v>
      </c>
      <c r="V134" s="238">
        <v>0</v>
      </c>
      <c r="W134" s="238">
        <v>0</v>
      </c>
      <c r="X134" s="245"/>
      <c r="Y134" s="237">
        <v>0</v>
      </c>
      <c r="Z134" s="238">
        <v>0</v>
      </c>
      <c r="AA134" s="238">
        <v>0</v>
      </c>
      <c r="AB134" s="245"/>
      <c r="AC134" s="237">
        <v>0</v>
      </c>
      <c r="AD134" s="238">
        <v>0</v>
      </c>
      <c r="AE134" s="238">
        <v>0</v>
      </c>
      <c r="AF134" s="245"/>
      <c r="AG134" s="237">
        <v>0</v>
      </c>
      <c r="AH134" s="238">
        <v>0</v>
      </c>
      <c r="AI134" s="238">
        <v>0</v>
      </c>
      <c r="AJ134" s="245"/>
      <c r="AK134" s="237">
        <v>0</v>
      </c>
      <c r="AL134" s="238">
        <v>0</v>
      </c>
      <c r="AM134" s="238">
        <v>0</v>
      </c>
      <c r="AN134" s="245"/>
      <c r="AO134" s="237">
        <v>0</v>
      </c>
      <c r="AP134" s="238">
        <v>0</v>
      </c>
      <c r="AQ134" s="238">
        <v>0</v>
      </c>
      <c r="AR134" s="245"/>
      <c r="AS134" s="237">
        <v>0</v>
      </c>
      <c r="AT134" s="238">
        <v>0</v>
      </c>
      <c r="AU134" s="238">
        <v>0</v>
      </c>
    </row>
    <row r="135" spans="2:47" x14ac:dyDescent="0.2">
      <c r="B135" s="94">
        <v>3230</v>
      </c>
      <c r="C135" s="148"/>
      <c r="D135" s="96" t="s">
        <v>137</v>
      </c>
      <c r="E135" s="237">
        <f t="shared" si="122"/>
        <v>0</v>
      </c>
      <c r="F135" s="238">
        <f t="shared" si="122"/>
        <v>0</v>
      </c>
      <c r="G135" s="238">
        <f t="shared" si="122"/>
        <v>0</v>
      </c>
      <c r="H135" s="245"/>
      <c r="I135" s="237">
        <v>0</v>
      </c>
      <c r="J135" s="238">
        <v>0</v>
      </c>
      <c r="K135" s="238">
        <v>0</v>
      </c>
      <c r="L135" s="245"/>
      <c r="M135" s="237">
        <v>0</v>
      </c>
      <c r="N135" s="238">
        <v>0</v>
      </c>
      <c r="O135" s="238">
        <v>0</v>
      </c>
      <c r="P135" s="245"/>
      <c r="Q135" s="237">
        <v>0</v>
      </c>
      <c r="R135" s="238">
        <v>0</v>
      </c>
      <c r="S135" s="238">
        <v>0</v>
      </c>
      <c r="T135" s="245"/>
      <c r="U135" s="237">
        <v>0</v>
      </c>
      <c r="V135" s="238">
        <v>0</v>
      </c>
      <c r="W135" s="238">
        <v>0</v>
      </c>
      <c r="X135" s="245"/>
      <c r="Y135" s="237">
        <v>0</v>
      </c>
      <c r="Z135" s="238">
        <v>0</v>
      </c>
      <c r="AA135" s="238">
        <v>0</v>
      </c>
      <c r="AB135" s="245"/>
      <c r="AC135" s="237">
        <v>0</v>
      </c>
      <c r="AD135" s="238">
        <v>0</v>
      </c>
      <c r="AE135" s="238">
        <v>0</v>
      </c>
      <c r="AF135" s="245"/>
      <c r="AG135" s="237">
        <v>0</v>
      </c>
      <c r="AH135" s="238">
        <v>0</v>
      </c>
      <c r="AI135" s="238">
        <v>0</v>
      </c>
      <c r="AJ135" s="245"/>
      <c r="AK135" s="237">
        <v>0</v>
      </c>
      <c r="AL135" s="238">
        <v>0</v>
      </c>
      <c r="AM135" s="238">
        <v>0</v>
      </c>
      <c r="AN135" s="245"/>
      <c r="AO135" s="237">
        <v>0</v>
      </c>
      <c r="AP135" s="238">
        <v>0</v>
      </c>
      <c r="AQ135" s="238">
        <v>0</v>
      </c>
      <c r="AR135" s="245"/>
      <c r="AS135" s="237">
        <v>0</v>
      </c>
      <c r="AT135" s="238">
        <v>0</v>
      </c>
      <c r="AU135" s="238">
        <v>0</v>
      </c>
    </row>
    <row r="136" spans="2:47" x14ac:dyDescent="0.2">
      <c r="B136" s="94">
        <v>3240</v>
      </c>
      <c r="C136" s="148"/>
      <c r="D136" s="96" t="s">
        <v>138</v>
      </c>
      <c r="E136" s="237">
        <f t="shared" si="122"/>
        <v>0</v>
      </c>
      <c r="F136" s="238">
        <f t="shared" si="122"/>
        <v>0</v>
      </c>
      <c r="G136" s="238">
        <f t="shared" si="122"/>
        <v>0</v>
      </c>
      <c r="H136" s="245"/>
      <c r="I136" s="237">
        <v>0</v>
      </c>
      <c r="J136" s="238">
        <v>0</v>
      </c>
      <c r="K136" s="238">
        <v>0</v>
      </c>
      <c r="L136" s="245"/>
      <c r="M136" s="237">
        <v>0</v>
      </c>
      <c r="N136" s="238">
        <v>0</v>
      </c>
      <c r="O136" s="238">
        <v>0</v>
      </c>
      <c r="P136" s="245"/>
      <c r="Q136" s="237">
        <v>0</v>
      </c>
      <c r="R136" s="238">
        <v>0</v>
      </c>
      <c r="S136" s="238">
        <v>0</v>
      </c>
      <c r="T136" s="245"/>
      <c r="U136" s="237">
        <v>0</v>
      </c>
      <c r="V136" s="238">
        <v>0</v>
      </c>
      <c r="W136" s="238">
        <v>0</v>
      </c>
      <c r="X136" s="245"/>
      <c r="Y136" s="237">
        <v>0</v>
      </c>
      <c r="Z136" s="238">
        <v>0</v>
      </c>
      <c r="AA136" s="238">
        <v>0</v>
      </c>
      <c r="AB136" s="245"/>
      <c r="AC136" s="237">
        <v>0</v>
      </c>
      <c r="AD136" s="238">
        <v>0</v>
      </c>
      <c r="AE136" s="238">
        <v>0</v>
      </c>
      <c r="AF136" s="245"/>
      <c r="AG136" s="237">
        <v>0</v>
      </c>
      <c r="AH136" s="238">
        <v>0</v>
      </c>
      <c r="AI136" s="238">
        <v>0</v>
      </c>
      <c r="AJ136" s="245"/>
      <c r="AK136" s="237">
        <v>0</v>
      </c>
      <c r="AL136" s="238">
        <v>0</v>
      </c>
      <c r="AM136" s="238">
        <v>0</v>
      </c>
      <c r="AN136" s="245"/>
      <c r="AO136" s="237">
        <v>0</v>
      </c>
      <c r="AP136" s="238">
        <v>0</v>
      </c>
      <c r="AQ136" s="238">
        <v>0</v>
      </c>
      <c r="AR136" s="245"/>
      <c r="AS136" s="237">
        <v>0</v>
      </c>
      <c r="AT136" s="238">
        <v>0</v>
      </c>
      <c r="AU136" s="238">
        <v>0</v>
      </c>
    </row>
    <row r="137" spans="2:47" x14ac:dyDescent="0.2">
      <c r="B137" s="94">
        <v>3250</v>
      </c>
      <c r="C137" s="148"/>
      <c r="D137" s="96" t="s">
        <v>139</v>
      </c>
      <c r="E137" s="237">
        <f t="shared" si="122"/>
        <v>0</v>
      </c>
      <c r="F137" s="238">
        <f t="shared" si="122"/>
        <v>0</v>
      </c>
      <c r="G137" s="238">
        <f t="shared" si="122"/>
        <v>0</v>
      </c>
      <c r="H137" s="245"/>
      <c r="I137" s="237">
        <v>0</v>
      </c>
      <c r="J137" s="238">
        <v>0</v>
      </c>
      <c r="K137" s="238">
        <v>0</v>
      </c>
      <c r="L137" s="245"/>
      <c r="M137" s="237">
        <v>0</v>
      </c>
      <c r="N137" s="238">
        <v>0</v>
      </c>
      <c r="O137" s="238">
        <v>0</v>
      </c>
      <c r="P137" s="245"/>
      <c r="Q137" s="237">
        <v>0</v>
      </c>
      <c r="R137" s="238">
        <v>0</v>
      </c>
      <c r="S137" s="238">
        <v>0</v>
      </c>
      <c r="T137" s="245"/>
      <c r="U137" s="237">
        <v>0</v>
      </c>
      <c r="V137" s="238">
        <v>0</v>
      </c>
      <c r="W137" s="238">
        <v>0</v>
      </c>
      <c r="X137" s="245"/>
      <c r="Y137" s="237">
        <v>0</v>
      </c>
      <c r="Z137" s="238">
        <v>0</v>
      </c>
      <c r="AA137" s="238">
        <v>0</v>
      </c>
      <c r="AB137" s="245"/>
      <c r="AC137" s="237">
        <v>0</v>
      </c>
      <c r="AD137" s="238">
        <v>0</v>
      </c>
      <c r="AE137" s="238">
        <v>0</v>
      </c>
      <c r="AF137" s="245"/>
      <c r="AG137" s="237">
        <v>0</v>
      </c>
      <c r="AH137" s="238">
        <v>0</v>
      </c>
      <c r="AI137" s="238">
        <v>0</v>
      </c>
      <c r="AJ137" s="245"/>
      <c r="AK137" s="237">
        <v>0</v>
      </c>
      <c r="AL137" s="238">
        <v>0</v>
      </c>
      <c r="AM137" s="238">
        <v>0</v>
      </c>
      <c r="AN137" s="245"/>
      <c r="AO137" s="237">
        <v>0</v>
      </c>
      <c r="AP137" s="238">
        <v>0</v>
      </c>
      <c r="AQ137" s="238">
        <v>0</v>
      </c>
      <c r="AR137" s="245"/>
      <c r="AS137" s="237">
        <v>0</v>
      </c>
      <c r="AT137" s="238">
        <v>0</v>
      </c>
      <c r="AU137" s="238">
        <v>0</v>
      </c>
    </row>
    <row r="138" spans="2:47" x14ac:dyDescent="0.2">
      <c r="B138" s="94"/>
      <c r="C138" s="148"/>
      <c r="D138" s="96"/>
      <c r="E138" s="237"/>
      <c r="F138" s="238"/>
      <c r="G138" s="238"/>
      <c r="H138" s="245"/>
      <c r="I138" s="237"/>
      <c r="J138" s="238"/>
      <c r="K138" s="238"/>
      <c r="L138" s="245"/>
      <c r="M138" s="237"/>
      <c r="N138" s="238"/>
      <c r="O138" s="238"/>
      <c r="P138" s="245"/>
      <c r="Q138" s="237"/>
      <c r="R138" s="238"/>
      <c r="S138" s="238"/>
      <c r="T138" s="245"/>
      <c r="U138" s="237"/>
      <c r="V138" s="238"/>
      <c r="W138" s="238"/>
      <c r="X138" s="245"/>
      <c r="Y138" s="237"/>
      <c r="Z138" s="238"/>
      <c r="AA138" s="238"/>
      <c r="AB138" s="245"/>
      <c r="AC138" s="237"/>
      <c r="AD138" s="238"/>
      <c r="AE138" s="238"/>
      <c r="AF138" s="245"/>
      <c r="AG138" s="237"/>
      <c r="AH138" s="238"/>
      <c r="AI138" s="238"/>
      <c r="AJ138" s="245"/>
      <c r="AK138" s="237"/>
      <c r="AL138" s="238"/>
      <c r="AM138" s="238"/>
      <c r="AN138" s="245"/>
      <c r="AO138" s="237"/>
      <c r="AP138" s="238"/>
      <c r="AQ138" s="238"/>
      <c r="AR138" s="245"/>
      <c r="AS138" s="237"/>
      <c r="AT138" s="238"/>
      <c r="AU138" s="238"/>
    </row>
    <row r="139" spans="2:47" x14ac:dyDescent="0.2">
      <c r="B139" s="94">
        <v>3300</v>
      </c>
      <c r="C139" s="99" t="s">
        <v>140</v>
      </c>
      <c r="E139" s="239">
        <f>SUM(E140:E141)</f>
        <v>0</v>
      </c>
      <c r="F139" s="240">
        <f>SUM(F140:F141)</f>
        <v>0</v>
      </c>
      <c r="G139" s="240">
        <f>SUM(G140:G141)</f>
        <v>0</v>
      </c>
      <c r="H139" s="245"/>
      <c r="I139" s="239">
        <f t="shared" ref="I139:K139" si="123">SUM(I140:I141)</f>
        <v>0</v>
      </c>
      <c r="J139" s="240">
        <f t="shared" si="123"/>
        <v>0</v>
      </c>
      <c r="K139" s="240">
        <f t="shared" si="123"/>
        <v>0</v>
      </c>
      <c r="L139" s="245"/>
      <c r="M139" s="239">
        <f t="shared" ref="M139:O139" si="124">SUM(M140:M141)</f>
        <v>0</v>
      </c>
      <c r="N139" s="240">
        <f t="shared" si="124"/>
        <v>0</v>
      </c>
      <c r="O139" s="240">
        <f t="shared" si="124"/>
        <v>0</v>
      </c>
      <c r="P139" s="245"/>
      <c r="Q139" s="239">
        <f t="shared" ref="Q139:S139" si="125">SUM(Q140:Q141)</f>
        <v>0</v>
      </c>
      <c r="R139" s="240">
        <f t="shared" si="125"/>
        <v>0</v>
      </c>
      <c r="S139" s="240">
        <f t="shared" si="125"/>
        <v>0</v>
      </c>
      <c r="T139" s="245"/>
      <c r="U139" s="239">
        <f t="shared" ref="U139:W139" si="126">SUM(U140:U141)</f>
        <v>0</v>
      </c>
      <c r="V139" s="240">
        <f t="shared" si="126"/>
        <v>0</v>
      </c>
      <c r="W139" s="240">
        <f t="shared" si="126"/>
        <v>0</v>
      </c>
      <c r="X139" s="245"/>
      <c r="Y139" s="239">
        <f t="shared" ref="Y139:AA139" si="127">SUM(Y140:Y141)</f>
        <v>0</v>
      </c>
      <c r="Z139" s="240">
        <f t="shared" si="127"/>
        <v>0</v>
      </c>
      <c r="AA139" s="240">
        <f t="shared" si="127"/>
        <v>0</v>
      </c>
      <c r="AB139" s="245"/>
      <c r="AC139" s="239">
        <f>SUM(AC140:AC141)</f>
        <v>0</v>
      </c>
      <c r="AD139" s="240">
        <f>SUM(AD140:AD141)</f>
        <v>0</v>
      </c>
      <c r="AE139" s="240">
        <f>SUM(AE140:AE141)</f>
        <v>0</v>
      </c>
      <c r="AF139" s="245"/>
      <c r="AG139" s="239">
        <f>SUM(AG140:AG141)</f>
        <v>0</v>
      </c>
      <c r="AH139" s="240">
        <f>SUM(AH140:AH141)</f>
        <v>0</v>
      </c>
      <c r="AI139" s="240">
        <f>SUM(AI140:AI141)</f>
        <v>0</v>
      </c>
      <c r="AJ139" s="245"/>
      <c r="AK139" s="239">
        <f>SUM(AK140:AK141)</f>
        <v>0</v>
      </c>
      <c r="AL139" s="240">
        <f>SUM(AL140:AL141)</f>
        <v>0</v>
      </c>
      <c r="AM139" s="240">
        <f>SUM(AM140:AM141)</f>
        <v>0</v>
      </c>
      <c r="AN139" s="245"/>
      <c r="AO139" s="239">
        <f>SUM(AO140:AO141)</f>
        <v>0</v>
      </c>
      <c r="AP139" s="240">
        <f>SUM(AP140:AP141)</f>
        <v>0</v>
      </c>
      <c r="AQ139" s="240">
        <f>SUM(AQ140:AQ141)</f>
        <v>0</v>
      </c>
      <c r="AR139" s="245"/>
      <c r="AS139" s="239">
        <f>SUM(AS140:AS141)</f>
        <v>0</v>
      </c>
      <c r="AT139" s="240">
        <f>SUM(AT140:AT141)</f>
        <v>0</v>
      </c>
      <c r="AU139" s="240">
        <f>SUM(AU140:AU141)</f>
        <v>0</v>
      </c>
    </row>
    <row r="140" spans="2:47" x14ac:dyDescent="0.2">
      <c r="B140" s="94">
        <v>3310</v>
      </c>
      <c r="C140" s="148"/>
      <c r="D140" s="96" t="s">
        <v>141</v>
      </c>
      <c r="E140" s="237">
        <f t="shared" ref="E140:G141" si="128">+I140+M140+Q140+U140+Y140+AC140+AG140+AK140+AO140+AS140</f>
        <v>0</v>
      </c>
      <c r="F140" s="238">
        <f t="shared" si="128"/>
        <v>0</v>
      </c>
      <c r="G140" s="238">
        <f t="shared" si="128"/>
        <v>0</v>
      </c>
      <c r="H140" s="245"/>
      <c r="I140" s="237">
        <v>0</v>
      </c>
      <c r="J140" s="238">
        <v>0</v>
      </c>
      <c r="K140" s="238">
        <v>0</v>
      </c>
      <c r="L140" s="245"/>
      <c r="M140" s="237">
        <v>0</v>
      </c>
      <c r="N140" s="238">
        <v>0</v>
      </c>
      <c r="O140" s="238">
        <v>0</v>
      </c>
      <c r="P140" s="245"/>
      <c r="Q140" s="237">
        <v>0</v>
      </c>
      <c r="R140" s="238">
        <v>0</v>
      </c>
      <c r="S140" s="238">
        <v>0</v>
      </c>
      <c r="T140" s="245"/>
      <c r="U140" s="237">
        <v>0</v>
      </c>
      <c r="V140" s="238">
        <v>0</v>
      </c>
      <c r="W140" s="238">
        <v>0</v>
      </c>
      <c r="X140" s="245"/>
      <c r="Y140" s="237">
        <v>0</v>
      </c>
      <c r="Z140" s="238">
        <v>0</v>
      </c>
      <c r="AA140" s="238">
        <v>0</v>
      </c>
      <c r="AB140" s="245"/>
      <c r="AC140" s="237">
        <v>0</v>
      </c>
      <c r="AD140" s="238">
        <v>0</v>
      </c>
      <c r="AE140" s="238">
        <v>0</v>
      </c>
      <c r="AF140" s="245"/>
      <c r="AG140" s="237">
        <v>0</v>
      </c>
      <c r="AH140" s="238">
        <v>0</v>
      </c>
      <c r="AI140" s="238">
        <v>0</v>
      </c>
      <c r="AJ140" s="245"/>
      <c r="AK140" s="237">
        <v>0</v>
      </c>
      <c r="AL140" s="238">
        <v>0</v>
      </c>
      <c r="AM140" s="238">
        <v>0</v>
      </c>
      <c r="AN140" s="245"/>
      <c r="AO140" s="237">
        <v>0</v>
      </c>
      <c r="AP140" s="238">
        <v>0</v>
      </c>
      <c r="AQ140" s="238">
        <v>0</v>
      </c>
      <c r="AR140" s="245"/>
      <c r="AS140" s="237">
        <v>0</v>
      </c>
      <c r="AT140" s="238">
        <v>0</v>
      </c>
      <c r="AU140" s="238">
        <v>0</v>
      </c>
    </row>
    <row r="141" spans="2:47" x14ac:dyDescent="0.2">
      <c r="B141" s="94">
        <v>3320</v>
      </c>
      <c r="C141" s="148"/>
      <c r="D141" s="96" t="s">
        <v>142</v>
      </c>
      <c r="E141" s="237">
        <f t="shared" si="128"/>
        <v>0</v>
      </c>
      <c r="F141" s="238">
        <f t="shared" si="128"/>
        <v>0</v>
      </c>
      <c r="G141" s="238">
        <f t="shared" si="128"/>
        <v>0</v>
      </c>
      <c r="H141" s="245"/>
      <c r="I141" s="237">
        <v>0</v>
      </c>
      <c r="J141" s="238">
        <v>0</v>
      </c>
      <c r="K141" s="238">
        <v>0</v>
      </c>
      <c r="L141" s="245"/>
      <c r="M141" s="237">
        <v>0</v>
      </c>
      <c r="N141" s="238">
        <v>0</v>
      </c>
      <c r="O141" s="238">
        <v>0</v>
      </c>
      <c r="P141" s="245"/>
      <c r="Q141" s="237">
        <v>0</v>
      </c>
      <c r="R141" s="238">
        <v>0</v>
      </c>
      <c r="S141" s="238">
        <v>0</v>
      </c>
      <c r="T141" s="245"/>
      <c r="U141" s="237">
        <v>0</v>
      </c>
      <c r="V141" s="238">
        <v>0</v>
      </c>
      <c r="W141" s="238">
        <v>0</v>
      </c>
      <c r="X141" s="245"/>
      <c r="Y141" s="237">
        <v>0</v>
      </c>
      <c r="Z141" s="238">
        <v>0</v>
      </c>
      <c r="AA141" s="238">
        <v>0</v>
      </c>
      <c r="AB141" s="245"/>
      <c r="AC141" s="237">
        <v>0</v>
      </c>
      <c r="AD141" s="238">
        <v>0</v>
      </c>
      <c r="AE141" s="238">
        <v>0</v>
      </c>
      <c r="AF141" s="245"/>
      <c r="AG141" s="237">
        <v>0</v>
      </c>
      <c r="AH141" s="238">
        <v>0</v>
      </c>
      <c r="AI141" s="238">
        <v>0</v>
      </c>
      <c r="AJ141" s="245"/>
      <c r="AK141" s="237">
        <v>0</v>
      </c>
      <c r="AL141" s="238">
        <v>0</v>
      </c>
      <c r="AM141" s="238">
        <v>0</v>
      </c>
      <c r="AN141" s="245"/>
      <c r="AO141" s="237">
        <v>0</v>
      </c>
      <c r="AP141" s="238">
        <v>0</v>
      </c>
      <c r="AQ141" s="238">
        <v>0</v>
      </c>
      <c r="AR141" s="245"/>
      <c r="AS141" s="237">
        <v>0</v>
      </c>
      <c r="AT141" s="238">
        <v>0</v>
      </c>
      <c r="AU141" s="238">
        <v>0</v>
      </c>
    </row>
    <row r="142" spans="2:47" x14ac:dyDescent="0.2">
      <c r="B142" s="94"/>
      <c r="C142" s="148"/>
      <c r="D142" s="96"/>
      <c r="E142" s="237"/>
      <c r="F142" s="238"/>
      <c r="G142" s="238"/>
      <c r="H142" s="245"/>
      <c r="I142" s="237"/>
      <c r="J142" s="238"/>
      <c r="K142" s="238"/>
      <c r="L142" s="245"/>
      <c r="M142" s="237"/>
      <c r="N142" s="238"/>
      <c r="O142" s="238"/>
      <c r="P142" s="245"/>
      <c r="Q142" s="237"/>
      <c r="R142" s="238"/>
      <c r="S142" s="238"/>
      <c r="T142" s="245"/>
      <c r="U142" s="237"/>
      <c r="V142" s="238"/>
      <c r="W142" s="238"/>
      <c r="X142" s="245"/>
      <c r="Y142" s="237"/>
      <c r="Z142" s="238"/>
      <c r="AA142" s="238"/>
      <c r="AB142" s="245"/>
      <c r="AC142" s="237"/>
      <c r="AD142" s="238"/>
      <c r="AE142" s="238"/>
      <c r="AF142" s="245"/>
      <c r="AG142" s="237"/>
      <c r="AH142" s="238"/>
      <c r="AI142" s="238"/>
      <c r="AJ142" s="245"/>
      <c r="AK142" s="237"/>
      <c r="AL142" s="238"/>
      <c r="AM142" s="238"/>
      <c r="AN142" s="245"/>
      <c r="AO142" s="237"/>
      <c r="AP142" s="238"/>
      <c r="AQ142" s="238"/>
      <c r="AR142" s="245"/>
      <c r="AS142" s="237"/>
      <c r="AT142" s="238"/>
      <c r="AU142" s="238"/>
    </row>
    <row r="143" spans="2:47" x14ac:dyDescent="0.2">
      <c r="B143" s="94">
        <v>3000</v>
      </c>
      <c r="C143" s="148"/>
      <c r="D143" s="98" t="s">
        <v>143</v>
      </c>
      <c r="E143" s="239">
        <f>+E132+E127+E139</f>
        <v>0</v>
      </c>
      <c r="F143" s="240">
        <f t="shared" ref="F143:G143" si="129">+F132+F127+F139</f>
        <v>0</v>
      </c>
      <c r="G143" s="240">
        <f t="shared" si="129"/>
        <v>0</v>
      </c>
      <c r="H143" s="245"/>
      <c r="I143" s="239">
        <f t="shared" ref="I143:K143" si="130">+I132+I127+I139</f>
        <v>0</v>
      </c>
      <c r="J143" s="240">
        <f t="shared" si="130"/>
        <v>0</v>
      </c>
      <c r="K143" s="240">
        <f t="shared" si="130"/>
        <v>0</v>
      </c>
      <c r="L143" s="245"/>
      <c r="M143" s="239">
        <f t="shared" ref="M143:O143" si="131">+M132+M127+M139</f>
        <v>0</v>
      </c>
      <c r="N143" s="240">
        <f t="shared" si="131"/>
        <v>0</v>
      </c>
      <c r="O143" s="240">
        <f t="shared" si="131"/>
        <v>0</v>
      </c>
      <c r="P143" s="245"/>
      <c r="Q143" s="239">
        <f t="shared" ref="Q143:S143" si="132">+Q132+Q127+Q139</f>
        <v>0</v>
      </c>
      <c r="R143" s="240">
        <f t="shared" si="132"/>
        <v>0</v>
      </c>
      <c r="S143" s="240">
        <f t="shared" si="132"/>
        <v>0</v>
      </c>
      <c r="T143" s="245"/>
      <c r="U143" s="239">
        <f t="shared" ref="U143:W143" si="133">+U132+U127+U139</f>
        <v>0</v>
      </c>
      <c r="V143" s="240">
        <f t="shared" si="133"/>
        <v>0</v>
      </c>
      <c r="W143" s="240">
        <f t="shared" si="133"/>
        <v>0</v>
      </c>
      <c r="X143" s="245"/>
      <c r="Y143" s="239">
        <f t="shared" ref="Y143:AA143" si="134">+Y132+Y127+Y139</f>
        <v>0</v>
      </c>
      <c r="Z143" s="240">
        <f t="shared" si="134"/>
        <v>0</v>
      </c>
      <c r="AA143" s="240">
        <f t="shared" si="134"/>
        <v>0</v>
      </c>
      <c r="AB143" s="245"/>
      <c r="AC143" s="239">
        <f>+AC132+AC127+AC139</f>
        <v>0</v>
      </c>
      <c r="AD143" s="240">
        <f t="shared" ref="AD143:AE143" si="135">+AD132+AD127+AD139</f>
        <v>0</v>
      </c>
      <c r="AE143" s="240">
        <f t="shared" si="135"/>
        <v>0</v>
      </c>
      <c r="AF143" s="245"/>
      <c r="AG143" s="239">
        <f>+AG132+AG127+AG139</f>
        <v>0</v>
      </c>
      <c r="AH143" s="240">
        <f t="shared" ref="AH143:AI143" si="136">+AH132+AH127+AH139</f>
        <v>0</v>
      </c>
      <c r="AI143" s="240">
        <f t="shared" si="136"/>
        <v>0</v>
      </c>
      <c r="AJ143" s="245"/>
      <c r="AK143" s="239">
        <f>+AK132+AK127+AK139</f>
        <v>0</v>
      </c>
      <c r="AL143" s="240">
        <f t="shared" ref="AL143:AM143" si="137">+AL132+AL127+AL139</f>
        <v>0</v>
      </c>
      <c r="AM143" s="240">
        <f t="shared" si="137"/>
        <v>0</v>
      </c>
      <c r="AN143" s="245"/>
      <c r="AO143" s="239">
        <f>+AO132+AO127+AO139</f>
        <v>0</v>
      </c>
      <c r="AP143" s="240">
        <f t="shared" ref="AP143:AQ143" si="138">+AP132+AP127+AP139</f>
        <v>0</v>
      </c>
      <c r="AQ143" s="240">
        <f t="shared" si="138"/>
        <v>0</v>
      </c>
      <c r="AR143" s="245"/>
      <c r="AS143" s="239">
        <f>+AS132+AS127+AS139</f>
        <v>0</v>
      </c>
      <c r="AT143" s="240">
        <f t="shared" ref="AT143:AU143" si="139">+AT132+AT127+AT139</f>
        <v>0</v>
      </c>
      <c r="AU143" s="240">
        <f t="shared" si="139"/>
        <v>0</v>
      </c>
    </row>
    <row r="144" spans="2:47" x14ac:dyDescent="0.2">
      <c r="B144" s="94"/>
      <c r="C144" s="148"/>
      <c r="D144" s="37"/>
      <c r="E144" s="235"/>
      <c r="F144" s="236"/>
      <c r="G144" s="236"/>
      <c r="H144" s="245"/>
      <c r="I144" s="235"/>
      <c r="J144" s="236"/>
      <c r="K144" s="236"/>
      <c r="L144" s="245"/>
      <c r="M144" s="235"/>
      <c r="N144" s="236"/>
      <c r="O144" s="236"/>
      <c r="P144" s="245"/>
      <c r="Q144" s="235"/>
      <c r="R144" s="236"/>
      <c r="S144" s="236"/>
      <c r="T144" s="245"/>
      <c r="U144" s="235"/>
      <c r="V144" s="236"/>
      <c r="W144" s="236"/>
      <c r="X144" s="245"/>
      <c r="Y144" s="235"/>
      <c r="Z144" s="236"/>
      <c r="AA144" s="236"/>
      <c r="AB144" s="245"/>
      <c r="AC144" s="235"/>
      <c r="AD144" s="236"/>
      <c r="AE144" s="236"/>
      <c r="AF144" s="245"/>
      <c r="AG144" s="235"/>
      <c r="AH144" s="236"/>
      <c r="AI144" s="236"/>
      <c r="AJ144" s="245"/>
      <c r="AK144" s="235"/>
      <c r="AL144" s="236"/>
      <c r="AM144" s="236"/>
      <c r="AN144" s="245"/>
      <c r="AO144" s="235"/>
      <c r="AP144" s="236"/>
      <c r="AQ144" s="236"/>
      <c r="AR144" s="245"/>
      <c r="AS144" s="235"/>
      <c r="AT144" s="236"/>
      <c r="AU144" s="236"/>
    </row>
    <row r="145" spans="2:47" x14ac:dyDescent="0.2">
      <c r="B145" s="94"/>
      <c r="C145" s="148"/>
      <c r="D145" s="37" t="s">
        <v>144</v>
      </c>
      <c r="E145" s="235">
        <f>+E143+E123</f>
        <v>0</v>
      </c>
      <c r="F145" s="236">
        <f t="shared" ref="F145:G145" si="140">+F143+F123</f>
        <v>0</v>
      </c>
      <c r="G145" s="236">
        <f t="shared" si="140"/>
        <v>0</v>
      </c>
      <c r="H145" s="245"/>
      <c r="I145" s="235">
        <f t="shared" ref="I145:K145" si="141">+I143+I123</f>
        <v>0</v>
      </c>
      <c r="J145" s="236">
        <f t="shared" si="141"/>
        <v>0</v>
      </c>
      <c r="K145" s="236">
        <f t="shared" si="141"/>
        <v>0</v>
      </c>
      <c r="L145" s="245"/>
      <c r="M145" s="235">
        <f t="shared" ref="M145:O145" si="142">+M143+M123</f>
        <v>0</v>
      </c>
      <c r="N145" s="236">
        <f t="shared" si="142"/>
        <v>0</v>
      </c>
      <c r="O145" s="236">
        <f t="shared" si="142"/>
        <v>0</v>
      </c>
      <c r="P145" s="245"/>
      <c r="Q145" s="235">
        <f t="shared" ref="Q145:S145" si="143">+Q143+Q123</f>
        <v>0</v>
      </c>
      <c r="R145" s="236">
        <f t="shared" si="143"/>
        <v>0</v>
      </c>
      <c r="S145" s="236">
        <f t="shared" si="143"/>
        <v>0</v>
      </c>
      <c r="T145" s="245"/>
      <c r="U145" s="235">
        <f t="shared" ref="U145:W145" si="144">+U143+U123</f>
        <v>0</v>
      </c>
      <c r="V145" s="236">
        <f t="shared" si="144"/>
        <v>0</v>
      </c>
      <c r="W145" s="236">
        <f t="shared" si="144"/>
        <v>0</v>
      </c>
      <c r="X145" s="245"/>
      <c r="Y145" s="235">
        <f t="shared" ref="Y145:AA145" si="145">+Y143+Y123</f>
        <v>0</v>
      </c>
      <c r="Z145" s="236">
        <f t="shared" si="145"/>
        <v>0</v>
      </c>
      <c r="AA145" s="236">
        <f t="shared" si="145"/>
        <v>0</v>
      </c>
      <c r="AB145" s="245"/>
      <c r="AC145" s="235">
        <f>+AC143+AC123</f>
        <v>0</v>
      </c>
      <c r="AD145" s="236">
        <f t="shared" ref="AD145:AE145" si="146">+AD143+AD123</f>
        <v>0</v>
      </c>
      <c r="AE145" s="236">
        <f t="shared" si="146"/>
        <v>0</v>
      </c>
      <c r="AF145" s="245"/>
      <c r="AG145" s="235">
        <f>+AG143+AG123</f>
        <v>0</v>
      </c>
      <c r="AH145" s="236">
        <f t="shared" ref="AH145:AI145" si="147">+AH143+AH123</f>
        <v>0</v>
      </c>
      <c r="AI145" s="236">
        <f t="shared" si="147"/>
        <v>0</v>
      </c>
      <c r="AJ145" s="245"/>
      <c r="AK145" s="235">
        <f>+AK143+AK123</f>
        <v>0</v>
      </c>
      <c r="AL145" s="236">
        <f t="shared" ref="AL145:AM145" si="148">+AL143+AL123</f>
        <v>0</v>
      </c>
      <c r="AM145" s="236">
        <f t="shared" si="148"/>
        <v>0</v>
      </c>
      <c r="AN145" s="245"/>
      <c r="AO145" s="235">
        <f>+AO143+AO123</f>
        <v>0</v>
      </c>
      <c r="AP145" s="236">
        <f t="shared" ref="AP145:AQ145" si="149">+AP143+AP123</f>
        <v>0</v>
      </c>
      <c r="AQ145" s="236">
        <f t="shared" si="149"/>
        <v>0</v>
      </c>
      <c r="AR145" s="245"/>
      <c r="AS145" s="235">
        <f>+AS143+AS123</f>
        <v>0</v>
      </c>
      <c r="AT145" s="236">
        <f t="shared" ref="AT145:AU145" si="150">+AT143+AT123</f>
        <v>0</v>
      </c>
      <c r="AU145" s="236">
        <f t="shared" si="150"/>
        <v>0</v>
      </c>
    </row>
    <row r="146" spans="2:47" x14ac:dyDescent="0.2">
      <c r="B146" s="95"/>
      <c r="C146" s="149"/>
      <c r="D146" s="76"/>
      <c r="E146" s="259"/>
      <c r="F146" s="260"/>
      <c r="G146" s="260"/>
      <c r="H146" s="245"/>
      <c r="I146" s="259"/>
      <c r="J146" s="260"/>
      <c r="K146" s="260"/>
      <c r="L146" s="245"/>
      <c r="M146" s="259"/>
      <c r="N146" s="260"/>
      <c r="O146" s="260"/>
      <c r="P146" s="245"/>
      <c r="Q146" s="259"/>
      <c r="R146" s="260"/>
      <c r="S146" s="260"/>
      <c r="T146" s="245"/>
      <c r="U146" s="259"/>
      <c r="V146" s="260"/>
      <c r="W146" s="260"/>
      <c r="X146" s="245"/>
      <c r="Y146" s="259"/>
      <c r="Z146" s="260"/>
      <c r="AA146" s="260"/>
      <c r="AB146" s="245"/>
      <c r="AC146" s="259"/>
      <c r="AD146" s="260"/>
      <c r="AE146" s="260"/>
      <c r="AF146" s="245"/>
      <c r="AG146" s="259"/>
      <c r="AH146" s="260"/>
      <c r="AI146" s="260"/>
      <c r="AJ146" s="245"/>
      <c r="AK146" s="259"/>
      <c r="AL146" s="260"/>
      <c r="AM146" s="260"/>
      <c r="AN146" s="245"/>
      <c r="AO146" s="259"/>
      <c r="AP146" s="260"/>
      <c r="AQ146" s="260"/>
      <c r="AR146" s="245"/>
      <c r="AS146" s="259"/>
      <c r="AT146" s="260"/>
      <c r="AU146" s="260"/>
    </row>
    <row r="147" spans="2:47" x14ac:dyDescent="0.2">
      <c r="E147" s="153">
        <f>+E63-E133</f>
        <v>0</v>
      </c>
      <c r="F147" s="153">
        <f t="shared" ref="F147:G147" si="151">+F63-F133</f>
        <v>0</v>
      </c>
      <c r="G147" s="153">
        <f t="shared" si="151"/>
        <v>0</v>
      </c>
      <c r="I147" s="153">
        <f t="shared" ref="I147:K147" si="152">+I63-I133</f>
        <v>0</v>
      </c>
      <c r="J147" s="153">
        <f t="shared" si="152"/>
        <v>0</v>
      </c>
      <c r="K147" s="153">
        <f t="shared" si="152"/>
        <v>0</v>
      </c>
      <c r="M147" s="153">
        <f t="shared" ref="M147:O147" si="153">+M63-M133</f>
        <v>0</v>
      </c>
      <c r="N147" s="153">
        <f t="shared" si="153"/>
        <v>0</v>
      </c>
      <c r="O147" s="153">
        <f t="shared" si="153"/>
        <v>0</v>
      </c>
      <c r="Q147" s="153">
        <f t="shared" ref="Q147:S147" si="154">+Q63-Q133</f>
        <v>0</v>
      </c>
      <c r="R147" s="153">
        <f t="shared" si="154"/>
        <v>0</v>
      </c>
      <c r="S147" s="153">
        <f t="shared" si="154"/>
        <v>0</v>
      </c>
      <c r="U147" s="153">
        <f t="shared" ref="U147:W147" si="155">+U63-U133</f>
        <v>0</v>
      </c>
      <c r="V147" s="153">
        <f t="shared" si="155"/>
        <v>0</v>
      </c>
      <c r="W147" s="153">
        <f t="shared" si="155"/>
        <v>0</v>
      </c>
      <c r="Y147" s="153">
        <f t="shared" ref="Y147:AA147" si="156">+Y63-Y133</f>
        <v>0</v>
      </c>
      <c r="Z147" s="153">
        <f t="shared" si="156"/>
        <v>0</v>
      </c>
      <c r="AA147" s="153">
        <f t="shared" si="156"/>
        <v>0</v>
      </c>
      <c r="AC147" s="153">
        <f t="shared" ref="AC147:AE147" si="157">+AC63-AC133</f>
        <v>0</v>
      </c>
      <c r="AD147" s="153">
        <f t="shared" si="157"/>
        <v>0</v>
      </c>
      <c r="AE147" s="153">
        <f t="shared" si="157"/>
        <v>0</v>
      </c>
      <c r="AG147" s="153">
        <f t="shared" ref="AG147:AI147" si="158">+AG63-AG133</f>
        <v>0</v>
      </c>
      <c r="AH147" s="153">
        <f t="shared" si="158"/>
        <v>0</v>
      </c>
      <c r="AI147" s="153">
        <f t="shared" si="158"/>
        <v>0</v>
      </c>
      <c r="AK147" s="153">
        <f t="shared" ref="AK147:AM147" si="159">+AK63-AK133</f>
        <v>0</v>
      </c>
      <c r="AL147" s="153">
        <f t="shared" si="159"/>
        <v>0</v>
      </c>
      <c r="AM147" s="153">
        <f t="shared" si="159"/>
        <v>0</v>
      </c>
      <c r="AO147" s="153">
        <f t="shared" ref="AO147:AQ147" si="160">+AO63-AO133</f>
        <v>0</v>
      </c>
      <c r="AP147" s="153">
        <f t="shared" si="160"/>
        <v>0</v>
      </c>
      <c r="AQ147" s="153">
        <f t="shared" si="160"/>
        <v>0</v>
      </c>
      <c r="AS147" s="153">
        <f t="shared" ref="AS147:AU147" si="161">+AS63-AS133</f>
        <v>0</v>
      </c>
      <c r="AT147" s="153">
        <f t="shared" si="161"/>
        <v>0</v>
      </c>
      <c r="AU147" s="153">
        <f t="shared" si="161"/>
        <v>0</v>
      </c>
    </row>
    <row r="148" spans="2:47" x14ac:dyDescent="0.2">
      <c r="E148" s="153">
        <f>+E97-E123-E143</f>
        <v>0</v>
      </c>
      <c r="F148" s="153">
        <f t="shared" ref="F148:G148" si="162">+F97-F123-F143</f>
        <v>0</v>
      </c>
      <c r="G148" s="153">
        <f t="shared" si="162"/>
        <v>0</v>
      </c>
      <c r="I148" s="153">
        <f t="shared" ref="I148:K148" si="163">+I97-I123-I143</f>
        <v>0</v>
      </c>
      <c r="J148" s="153">
        <f t="shared" si="163"/>
        <v>0</v>
      </c>
      <c r="K148" s="153">
        <f t="shared" si="163"/>
        <v>0</v>
      </c>
      <c r="M148" s="153">
        <f t="shared" ref="M148:O148" si="164">+M97-M123-M143</f>
        <v>0</v>
      </c>
      <c r="N148" s="153">
        <f t="shared" si="164"/>
        <v>0</v>
      </c>
      <c r="O148" s="153">
        <f t="shared" si="164"/>
        <v>0</v>
      </c>
      <c r="Q148" s="153">
        <f t="shared" ref="Q148:S148" si="165">+Q97-Q123-Q143</f>
        <v>0</v>
      </c>
      <c r="R148" s="153">
        <f t="shared" si="165"/>
        <v>0</v>
      </c>
      <c r="S148" s="153">
        <f t="shared" si="165"/>
        <v>0</v>
      </c>
      <c r="U148" s="153">
        <f t="shared" ref="U148:W148" si="166">+U97-U123-U143</f>
        <v>0</v>
      </c>
      <c r="V148" s="153">
        <f t="shared" si="166"/>
        <v>0</v>
      </c>
      <c r="W148" s="153">
        <f t="shared" si="166"/>
        <v>0</v>
      </c>
      <c r="Y148" s="153">
        <f t="shared" ref="Y148:AA148" si="167">+Y97-Y123-Y143</f>
        <v>0</v>
      </c>
      <c r="Z148" s="153">
        <f t="shared" si="167"/>
        <v>0</v>
      </c>
      <c r="AA148" s="153">
        <f t="shared" si="167"/>
        <v>0</v>
      </c>
      <c r="AC148" s="153">
        <f t="shared" ref="AC148:AE148" si="168">+AC97-AC123-AC143</f>
        <v>0</v>
      </c>
      <c r="AD148" s="153">
        <f t="shared" si="168"/>
        <v>0</v>
      </c>
      <c r="AE148" s="153">
        <f t="shared" si="168"/>
        <v>0</v>
      </c>
      <c r="AG148" s="153">
        <f t="shared" ref="AG148:AI148" si="169">+AG97-AG123-AG143</f>
        <v>0</v>
      </c>
      <c r="AH148" s="153">
        <f t="shared" si="169"/>
        <v>0</v>
      </c>
      <c r="AI148" s="153">
        <f t="shared" si="169"/>
        <v>0</v>
      </c>
      <c r="AK148" s="153">
        <f t="shared" ref="AK148:AM148" si="170">+AK97-AK123-AK143</f>
        <v>0</v>
      </c>
      <c r="AL148" s="153">
        <f t="shared" si="170"/>
        <v>0</v>
      </c>
      <c r="AM148" s="153">
        <f t="shared" si="170"/>
        <v>0</v>
      </c>
      <c r="AO148" s="153">
        <f t="shared" ref="AO148:AQ148" si="171">+AO97-AO123-AO143</f>
        <v>0</v>
      </c>
      <c r="AP148" s="153">
        <f t="shared" si="171"/>
        <v>0</v>
      </c>
      <c r="AQ148" s="153">
        <f t="shared" si="171"/>
        <v>0</v>
      </c>
      <c r="AS148" s="153">
        <f t="shared" ref="AS148:AU148" si="172">+AS97-AS123-AS143</f>
        <v>0</v>
      </c>
      <c r="AT148" s="153">
        <f t="shared" si="172"/>
        <v>0</v>
      </c>
      <c r="AU148" s="153">
        <f t="shared" si="172"/>
        <v>0</v>
      </c>
    </row>
  </sheetData>
  <mergeCells count="26">
    <mergeCell ref="M69:O69"/>
    <mergeCell ref="I69:K69"/>
    <mergeCell ref="M3:O3"/>
    <mergeCell ref="I3:K3"/>
    <mergeCell ref="B1:G1"/>
    <mergeCell ref="B2:G2"/>
    <mergeCell ref="B3:G3"/>
    <mergeCell ref="B67:G67"/>
    <mergeCell ref="B68:G68"/>
    <mergeCell ref="B69:G69"/>
    <mergeCell ref="Q69:S69"/>
    <mergeCell ref="U69:W69"/>
    <mergeCell ref="Y69:AA69"/>
    <mergeCell ref="AC69:AE69"/>
    <mergeCell ref="U3:W3"/>
    <mergeCell ref="Y3:AA3"/>
    <mergeCell ref="AC3:AE3"/>
    <mergeCell ref="Q3:S3"/>
    <mergeCell ref="AG69:AI69"/>
    <mergeCell ref="AK69:AM69"/>
    <mergeCell ref="AO69:AQ69"/>
    <mergeCell ref="AS69:AU69"/>
    <mergeCell ref="AS3:AU3"/>
    <mergeCell ref="AG3:AI3"/>
    <mergeCell ref="AK3:AM3"/>
    <mergeCell ref="AO3:AQ3"/>
  </mergeCells>
  <pageMargins left="0.7" right="0.7" top="0.75" bottom="0.75" header="0.3" footer="0.3"/>
  <pageSetup paperSize="119" orientation="portrait" horizontalDpi="1200" verticalDpi="1200" r:id="rId1"/>
  <ignoredErrors>
    <ignoredError sqref="B6:AU13 B18:AU30 B14:D17 H14:AU17 B46:AU50 B41:D45 H41:AU45 B32:AU40 B31:D31 H31:AU31 B52:AU57 B51:D51 H51:AU51 B59:AU68 B58:D58 H58:AU58 B71:AU148 B70:D70 L70 H70 P70 T70 X70 AB70 AF70 AJ70 AN70 AR70 C69:AU69" unlockedFormula="1"/>
    <ignoredError sqref="E14:G17 E41:G45 E31:G31 E51:G51 E58:G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M72"/>
  <sheetViews>
    <sheetView showGridLines="0" zoomScaleNormal="100" workbookViewId="0">
      <selection activeCell="C2" sqref="C2:I2"/>
    </sheetView>
  </sheetViews>
  <sheetFormatPr baseColWidth="10" defaultColWidth="11.42578125" defaultRowHeight="15" x14ac:dyDescent="0.25"/>
  <cols>
    <col min="1" max="2" width="2" style="56" customWidth="1"/>
    <col min="3" max="3" width="43.42578125" style="78" customWidth="1"/>
    <col min="4" max="4" width="6.85546875" style="16" customWidth="1"/>
    <col min="5" max="5" width="5.7109375" style="16" customWidth="1"/>
    <col min="6" max="6" width="7.5703125" style="16" customWidth="1"/>
    <col min="7" max="7" width="50.85546875" style="22" customWidth="1"/>
    <col min="8" max="8" width="6.7109375" style="22" customWidth="1"/>
    <col min="9" max="9" width="4.42578125" style="22" bestFit="1" customWidth="1"/>
    <col min="10" max="10" width="7.42578125" style="22" customWidth="1"/>
    <col min="11" max="11" width="3.28515625" style="22" customWidth="1"/>
    <col min="12" max="12" width="3.140625" style="56" customWidth="1"/>
    <col min="13" max="13" width="2.42578125" style="22" customWidth="1"/>
    <col min="14" max="14" width="56.85546875" style="22" customWidth="1"/>
    <col min="15" max="15" width="3.85546875" style="22" bestFit="1" customWidth="1"/>
    <col min="16" max="16" width="8.42578125" style="22" customWidth="1"/>
    <col min="17" max="17" width="8.140625" style="22" customWidth="1"/>
    <col min="18" max="18" width="3.5703125" style="22" customWidth="1"/>
    <col min="19" max="19" width="3.28515625" style="56" customWidth="1"/>
    <col min="20" max="20" width="53.42578125" style="22" customWidth="1"/>
    <col min="21" max="24" width="20.140625" style="22" customWidth="1"/>
    <col min="25" max="25" width="16.140625" style="22" customWidth="1"/>
    <col min="26" max="26" width="5.28515625" style="22" customWidth="1"/>
    <col min="27" max="27" width="4.140625" style="56" customWidth="1"/>
    <col min="28" max="28" width="50.85546875" style="22" customWidth="1"/>
    <col min="29" max="29" width="15.140625" style="22" customWidth="1"/>
    <col min="30" max="30" width="4.140625" style="22" bestFit="1" customWidth="1"/>
    <col min="31" max="31" width="6.85546875" style="22" customWidth="1"/>
    <col min="32" max="32" width="7" style="22" customWidth="1"/>
    <col min="33" max="33" width="4.7109375" style="22" customWidth="1"/>
    <col min="34" max="34" width="3.7109375" style="56" customWidth="1"/>
    <col min="35" max="36" width="1.85546875" style="22" customWidth="1"/>
    <col min="37" max="37" width="57.5703125" style="22" customWidth="1"/>
    <col min="38" max="38" width="6.7109375" style="22" customWidth="1"/>
    <col min="39" max="39" width="8.85546875" style="22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351" t="str">
        <f>+'31130'!B1</f>
        <v>3.1.1.3.0 Instituciones Públicas de Seguridad Social</v>
      </c>
      <c r="D2" s="352"/>
      <c r="E2" s="352"/>
      <c r="F2" s="352"/>
      <c r="G2" s="352"/>
      <c r="H2" s="352"/>
      <c r="I2" s="352"/>
      <c r="J2" s="111"/>
      <c r="K2" s="2"/>
      <c r="L2" s="1"/>
      <c r="M2" s="351" t="str">
        <f>+C2</f>
        <v>3.1.1.3.0 Instituciones Públicas de Seguridad Social</v>
      </c>
      <c r="N2" s="352"/>
      <c r="O2" s="352"/>
      <c r="P2" s="353"/>
      <c r="Q2" s="117"/>
      <c r="R2" s="2"/>
      <c r="S2" s="1"/>
      <c r="T2" s="326" t="str">
        <f>+C2</f>
        <v>3.1.1.3.0 Instituciones Públicas de Seguridad Social</v>
      </c>
      <c r="U2" s="327"/>
      <c r="V2" s="327"/>
      <c r="W2" s="327"/>
      <c r="X2" s="327"/>
      <c r="Y2" s="328"/>
      <c r="Z2" s="2"/>
      <c r="AA2" s="1"/>
      <c r="AB2" s="351" t="str">
        <f>+C2</f>
        <v>3.1.1.3.0 Instituciones Públicas de Seguridad Social</v>
      </c>
      <c r="AC2" s="352"/>
      <c r="AD2" s="352"/>
      <c r="AE2" s="114"/>
      <c r="AF2" s="120"/>
      <c r="AG2" s="2"/>
      <c r="AH2" s="1"/>
      <c r="AI2" s="351" t="str">
        <f>+C2</f>
        <v>3.1.1.3.0 Instituciones Públicas de Seguridad Social</v>
      </c>
      <c r="AJ2" s="352"/>
      <c r="AK2" s="352"/>
      <c r="AL2" s="352"/>
      <c r="AM2" s="353"/>
    </row>
    <row r="3" spans="1:39" x14ac:dyDescent="0.25">
      <c r="A3" s="1"/>
      <c r="B3" s="1"/>
      <c r="C3" s="343" t="str">
        <f>+'31130'!B68</f>
        <v>Estado de Situación Financiera</v>
      </c>
      <c r="D3" s="344"/>
      <c r="E3" s="344"/>
      <c r="F3" s="344"/>
      <c r="G3" s="344"/>
      <c r="H3" s="344"/>
      <c r="I3" s="344"/>
      <c r="J3" s="112"/>
      <c r="K3" s="2"/>
      <c r="L3" s="1"/>
      <c r="M3" s="343" t="str">
        <f>+'31130'!B2</f>
        <v>Estado de Actividades</v>
      </c>
      <c r="N3" s="344"/>
      <c r="O3" s="344"/>
      <c r="P3" s="345"/>
      <c r="Q3" s="118"/>
      <c r="R3" s="2"/>
      <c r="S3" s="1"/>
      <c r="T3" s="354" t="s">
        <v>145</v>
      </c>
      <c r="U3" s="355"/>
      <c r="V3" s="355"/>
      <c r="W3" s="355"/>
      <c r="X3" s="355"/>
      <c r="Y3" s="356"/>
      <c r="Z3" s="2"/>
      <c r="AA3" s="1"/>
      <c r="AB3" s="343" t="s">
        <v>146</v>
      </c>
      <c r="AC3" s="344"/>
      <c r="AD3" s="344"/>
      <c r="AE3" s="115"/>
      <c r="AF3" s="121"/>
      <c r="AG3" s="2"/>
      <c r="AH3" s="1"/>
      <c r="AI3" s="343" t="s">
        <v>147</v>
      </c>
      <c r="AJ3" s="344"/>
      <c r="AK3" s="344"/>
      <c r="AL3" s="344"/>
      <c r="AM3" s="345"/>
    </row>
    <row r="4" spans="1:39" x14ac:dyDescent="0.25">
      <c r="A4" s="1"/>
      <c r="B4" s="1"/>
      <c r="C4" s="343" t="str">
        <f>+'31130'!B69</f>
        <v>Al 31 de Diciembre de 2024</v>
      </c>
      <c r="D4" s="344"/>
      <c r="E4" s="344"/>
      <c r="F4" s="344"/>
      <c r="G4" s="344"/>
      <c r="H4" s="344"/>
      <c r="I4" s="344"/>
      <c r="J4" s="112"/>
      <c r="K4" s="2"/>
      <c r="L4" s="1"/>
      <c r="M4" s="343" t="str">
        <f>+'31130'!B3</f>
        <v>Del 01 de Enero al 31 de Diciembre de 2024</v>
      </c>
      <c r="N4" s="344"/>
      <c r="O4" s="344"/>
      <c r="P4" s="345"/>
      <c r="Q4" s="118"/>
      <c r="R4" s="2"/>
      <c r="S4" s="1"/>
      <c r="T4" s="337" t="str">
        <f>+M4</f>
        <v>Del 01 de Enero al 31 de Diciembre de 2024</v>
      </c>
      <c r="U4" s="338"/>
      <c r="V4" s="338"/>
      <c r="W4" s="338"/>
      <c r="X4" s="338"/>
      <c r="Y4" s="339"/>
      <c r="Z4" s="2"/>
      <c r="AA4" s="4"/>
      <c r="AB4" s="343" t="str">
        <f>+M4</f>
        <v>Del 01 de Enero al 31 de Diciembre de 2024</v>
      </c>
      <c r="AC4" s="344"/>
      <c r="AD4" s="344"/>
      <c r="AE4" s="115"/>
      <c r="AF4" s="121"/>
      <c r="AG4" s="2"/>
      <c r="AH4" s="1"/>
      <c r="AI4" s="343" t="str">
        <f>+T4</f>
        <v>Del 01 de Enero al 31 de Diciembre de 2024</v>
      </c>
      <c r="AJ4" s="344"/>
      <c r="AK4" s="344"/>
      <c r="AL4" s="344"/>
      <c r="AM4" s="345"/>
    </row>
    <row r="5" spans="1:39" ht="30.6" customHeight="1" x14ac:dyDescent="0.25">
      <c r="A5" s="4"/>
      <c r="B5" s="4"/>
      <c r="C5" s="348"/>
      <c r="D5" s="349"/>
      <c r="E5" s="349"/>
      <c r="F5" s="349"/>
      <c r="G5" s="349"/>
      <c r="H5" s="349"/>
      <c r="I5" s="349"/>
      <c r="J5" s="113"/>
      <c r="K5" s="5"/>
      <c r="L5" s="4"/>
      <c r="M5" s="348"/>
      <c r="N5" s="349"/>
      <c r="O5" s="349"/>
      <c r="P5" s="350"/>
      <c r="Q5" s="119"/>
      <c r="R5" s="5"/>
      <c r="S5" s="4"/>
      <c r="T5" s="124" t="s">
        <v>148</v>
      </c>
      <c r="U5" s="125" t="s">
        <v>149</v>
      </c>
      <c r="V5" s="125" t="s">
        <v>150</v>
      </c>
      <c r="W5" s="125" t="s">
        <v>151</v>
      </c>
      <c r="X5" s="125" t="s">
        <v>152</v>
      </c>
      <c r="Y5" s="125" t="s">
        <v>153</v>
      </c>
      <c r="Z5" s="5"/>
      <c r="AA5" s="1"/>
      <c r="AB5" s="348"/>
      <c r="AC5" s="349"/>
      <c r="AD5" s="349"/>
      <c r="AE5" s="116"/>
      <c r="AF5" s="122"/>
      <c r="AG5" s="5"/>
      <c r="AH5" s="4"/>
      <c r="AI5" s="332"/>
      <c r="AJ5" s="333"/>
      <c r="AK5" s="333"/>
      <c r="AL5" s="333"/>
      <c r="AM5" s="334"/>
    </row>
    <row r="6" spans="1:39" ht="14.45" customHeight="1" x14ac:dyDescent="0.25">
      <c r="A6" s="6">
        <v>1000</v>
      </c>
      <c r="B6" s="6">
        <v>2000</v>
      </c>
      <c r="C6" s="15" t="s">
        <v>88</v>
      </c>
      <c r="D6" s="8">
        <v>2024</v>
      </c>
      <c r="E6" s="8">
        <v>2023</v>
      </c>
      <c r="F6" s="8">
        <v>2022</v>
      </c>
      <c r="G6" s="17" t="s">
        <v>110</v>
      </c>
      <c r="H6" s="8">
        <v>2024</v>
      </c>
      <c r="I6" s="7">
        <v>2023</v>
      </c>
      <c r="J6" s="100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88</v>
      </c>
      <c r="AC6" s="295">
        <f>IF(E32&gt;D32,E32-D32,0)</f>
        <v>0</v>
      </c>
      <c r="AD6" s="267">
        <f>IF(D32&gt;E32,D32-E32,0)</f>
        <v>0</v>
      </c>
      <c r="AE6" s="295">
        <f>IF(F32&gt;E32,F32-E32,0)</f>
        <v>0</v>
      </c>
      <c r="AF6" s="267">
        <f>IF(E32&gt;F32,E32-F32,0)</f>
        <v>0</v>
      </c>
      <c r="AG6" s="2"/>
      <c r="AH6" s="1"/>
      <c r="AI6" s="346" t="s">
        <v>148</v>
      </c>
      <c r="AJ6" s="347"/>
      <c r="AK6" s="347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32</v>
      </c>
      <c r="N7" s="21"/>
      <c r="P7" s="23"/>
      <c r="Q7" s="23"/>
      <c r="R7" s="2"/>
      <c r="S7" s="24">
        <v>900001</v>
      </c>
      <c r="T7" s="25" t="s">
        <v>209</v>
      </c>
      <c r="U7" s="197">
        <f>SUM(U8:U10)</f>
        <v>0</v>
      </c>
      <c r="V7" s="198"/>
      <c r="W7" s="198"/>
      <c r="X7" s="197"/>
      <c r="Y7" s="199">
        <f>SUM(U7:X7)</f>
        <v>0</v>
      </c>
      <c r="Z7" s="2"/>
      <c r="AA7" s="6">
        <v>1100</v>
      </c>
      <c r="AB7" s="40" t="s">
        <v>89</v>
      </c>
      <c r="AC7" s="296">
        <f>IF(E17&gt;D17,E17-D17,0)</f>
        <v>0</v>
      </c>
      <c r="AD7" s="297">
        <f>IF(D17&gt;E17,D17-E17,0)</f>
        <v>0</v>
      </c>
      <c r="AE7" s="296">
        <f>IF(F17&gt;E17,F17-E17,0)</f>
        <v>0</v>
      </c>
      <c r="AF7" s="297">
        <f>IF(E17&gt;F17,E17-F17,0)</f>
        <v>0</v>
      </c>
      <c r="AG7" s="2"/>
      <c r="AH7" s="1"/>
      <c r="AI7" s="26"/>
      <c r="AJ7" s="27"/>
      <c r="AK7" s="28"/>
      <c r="AL7" s="29"/>
      <c r="AM7" s="30"/>
    </row>
    <row r="8" spans="1:39" x14ac:dyDescent="0.25">
      <c r="A8" s="6">
        <v>1100</v>
      </c>
      <c r="B8" s="6">
        <v>2100</v>
      </c>
      <c r="C8" s="31" t="s">
        <v>89</v>
      </c>
      <c r="G8" s="17" t="s">
        <v>111</v>
      </c>
      <c r="H8" s="32"/>
      <c r="I8" s="33"/>
      <c r="J8" s="34"/>
      <c r="K8" s="35"/>
      <c r="L8" s="6">
        <v>4100</v>
      </c>
      <c r="M8" s="36" t="s">
        <v>33</v>
      </c>
      <c r="N8" s="37"/>
      <c r="O8" s="264">
        <f>SUM(O9:O15)</f>
        <v>0</v>
      </c>
      <c r="P8" s="236">
        <f>SUM(P9:P15)</f>
        <v>0</v>
      </c>
      <c r="Q8" s="236">
        <f>SUM(Q9:Q16)</f>
        <v>0</v>
      </c>
      <c r="R8" s="2"/>
      <c r="S8" s="38">
        <v>3110</v>
      </c>
      <c r="T8" s="39" t="s">
        <v>68</v>
      </c>
      <c r="U8" s="198">
        <f>+I35</f>
        <v>0</v>
      </c>
      <c r="V8" s="198"/>
      <c r="W8" s="198"/>
      <c r="X8" s="198"/>
      <c r="Y8" s="200">
        <f>SUM(U8:X8)</f>
        <v>0</v>
      </c>
      <c r="Z8" s="2"/>
      <c r="AA8" s="38">
        <v>1110</v>
      </c>
      <c r="AB8" s="39" t="s">
        <v>90</v>
      </c>
      <c r="AC8" s="269">
        <f t="shared" ref="AC8:AC14" si="0">IF(E9&gt;D9,E9-D9,0)</f>
        <v>0</v>
      </c>
      <c r="AD8" s="265">
        <f t="shared" ref="AD8:AD14" si="1">IF(D9&gt;E9,D9-E9,0)</f>
        <v>0</v>
      </c>
      <c r="AE8" s="269">
        <f t="shared" ref="AE8:AE14" si="2">IF(F9&gt;E9,F9-E9,0)</f>
        <v>0</v>
      </c>
      <c r="AF8" s="265">
        <f t="shared" ref="AF8:AF14" si="3">IF(E9&gt;F9,E9-F9,0)</f>
        <v>0</v>
      </c>
      <c r="AG8" s="2"/>
      <c r="AH8" s="1"/>
      <c r="AI8" s="41" t="s">
        <v>154</v>
      </c>
      <c r="AJ8" s="27"/>
      <c r="AK8" s="42"/>
      <c r="AL8" s="43"/>
      <c r="AM8" s="44"/>
    </row>
    <row r="9" spans="1:39" x14ac:dyDescent="0.25">
      <c r="A9" s="38">
        <v>1110</v>
      </c>
      <c r="B9" s="38">
        <v>2110</v>
      </c>
      <c r="C9" s="45" t="s">
        <v>90</v>
      </c>
      <c r="D9" s="262">
        <f>+'31130'!E74</f>
        <v>0</v>
      </c>
      <c r="E9" s="262">
        <f>+'31130'!F74</f>
        <v>0</v>
      </c>
      <c r="F9" s="262">
        <f>+'31130'!G74</f>
        <v>0</v>
      </c>
      <c r="G9" s="47" t="s">
        <v>112</v>
      </c>
      <c r="H9" s="262">
        <f>+'31130'!E102</f>
        <v>0</v>
      </c>
      <c r="I9" s="238">
        <f>+'31130'!F102</f>
        <v>0</v>
      </c>
      <c r="J9" s="238">
        <f>+'31130'!G102</f>
        <v>0</v>
      </c>
      <c r="K9" s="46"/>
      <c r="L9" s="38">
        <v>4110</v>
      </c>
      <c r="M9" s="49"/>
      <c r="N9" s="50" t="s">
        <v>34</v>
      </c>
      <c r="O9" s="262">
        <f>+'31130'!E7</f>
        <v>0</v>
      </c>
      <c r="P9" s="238">
        <f>+'31130'!F7</f>
        <v>0</v>
      </c>
      <c r="Q9" s="238">
        <f>+'31130'!G7</f>
        <v>0</v>
      </c>
      <c r="R9" s="2"/>
      <c r="S9" s="38">
        <v>3120</v>
      </c>
      <c r="T9" s="39" t="s">
        <v>132</v>
      </c>
      <c r="U9" s="198">
        <f t="shared" ref="U9:U10" si="4">+I36</f>
        <v>0</v>
      </c>
      <c r="V9" s="198"/>
      <c r="W9" s="198"/>
      <c r="X9" s="198"/>
      <c r="Y9" s="200">
        <f>SUM(U9:X9)</f>
        <v>0</v>
      </c>
      <c r="Z9" s="2"/>
      <c r="AA9" s="38">
        <v>1120</v>
      </c>
      <c r="AB9" s="39" t="s">
        <v>91</v>
      </c>
      <c r="AC9" s="269">
        <f t="shared" si="0"/>
        <v>0</v>
      </c>
      <c r="AD9" s="265">
        <f t="shared" si="1"/>
        <v>0</v>
      </c>
      <c r="AE9" s="269">
        <f t="shared" si="2"/>
        <v>0</v>
      </c>
      <c r="AF9" s="265">
        <f t="shared" si="3"/>
        <v>0</v>
      </c>
      <c r="AG9" s="2"/>
      <c r="AH9" s="1"/>
      <c r="AI9" s="26"/>
      <c r="AJ9" s="42" t="s">
        <v>155</v>
      </c>
      <c r="AK9" s="42"/>
      <c r="AL9" s="288">
        <f>SUM(AL10:AL19)</f>
        <v>0</v>
      </c>
      <c r="AM9" s="290">
        <f>SUM(AM10:AM19)</f>
        <v>0</v>
      </c>
    </row>
    <row r="10" spans="1:39" x14ac:dyDescent="0.25">
      <c r="A10" s="38">
        <v>1120</v>
      </c>
      <c r="B10" s="38">
        <v>2120</v>
      </c>
      <c r="C10" s="45" t="s">
        <v>91</v>
      </c>
      <c r="D10" s="262">
        <f>+'31130'!E75</f>
        <v>0</v>
      </c>
      <c r="E10" s="262">
        <f>+'31130'!F75</f>
        <v>0</v>
      </c>
      <c r="F10" s="262">
        <f>+'31130'!G75</f>
        <v>0</v>
      </c>
      <c r="G10" s="47" t="s">
        <v>113</v>
      </c>
      <c r="H10" s="262">
        <f>+'31130'!E103</f>
        <v>0</v>
      </c>
      <c r="I10" s="238">
        <f>+'31130'!F103</f>
        <v>0</v>
      </c>
      <c r="J10" s="238">
        <f>+'31130'!G103</f>
        <v>0</v>
      </c>
      <c r="K10" s="46"/>
      <c r="L10" s="38">
        <v>4120</v>
      </c>
      <c r="M10" s="49"/>
      <c r="N10" s="50" t="s">
        <v>35</v>
      </c>
      <c r="O10" s="262">
        <f>+'31130'!E8</f>
        <v>0</v>
      </c>
      <c r="P10" s="238">
        <f>+'31130'!F8</f>
        <v>0</v>
      </c>
      <c r="Q10" s="238">
        <f>+'31130'!G8</f>
        <v>0</v>
      </c>
      <c r="R10" s="2"/>
      <c r="S10" s="38">
        <v>3130</v>
      </c>
      <c r="T10" s="39" t="s">
        <v>133</v>
      </c>
      <c r="U10" s="198">
        <f t="shared" si="4"/>
        <v>0</v>
      </c>
      <c r="V10" s="198"/>
      <c r="W10" s="198"/>
      <c r="X10" s="198"/>
      <c r="Y10" s="200">
        <f>SUM(U10:X10)</f>
        <v>0</v>
      </c>
      <c r="Z10" s="2"/>
      <c r="AA10" s="38">
        <v>1130</v>
      </c>
      <c r="AB10" s="39" t="s">
        <v>92</v>
      </c>
      <c r="AC10" s="269">
        <f t="shared" si="0"/>
        <v>0</v>
      </c>
      <c r="AD10" s="265">
        <f t="shared" si="1"/>
        <v>0</v>
      </c>
      <c r="AE10" s="269">
        <f t="shared" si="2"/>
        <v>0</v>
      </c>
      <c r="AF10" s="265">
        <f t="shared" si="3"/>
        <v>0</v>
      </c>
      <c r="AG10" s="2"/>
      <c r="AH10" s="38">
        <v>4110</v>
      </c>
      <c r="AI10" s="26"/>
      <c r="AJ10" s="27"/>
      <c r="AK10" s="51" t="s">
        <v>34</v>
      </c>
      <c r="AL10" s="289">
        <f>+O9</f>
        <v>0</v>
      </c>
      <c r="AM10" s="291">
        <f t="shared" ref="AM10:AM16" si="5">+P9</f>
        <v>0</v>
      </c>
    </row>
    <row r="11" spans="1:39" x14ac:dyDescent="0.25">
      <c r="A11" s="38">
        <v>1130</v>
      </c>
      <c r="B11" s="38">
        <v>2130</v>
      </c>
      <c r="C11" s="45" t="s">
        <v>92</v>
      </c>
      <c r="D11" s="262">
        <f>+'31130'!E76</f>
        <v>0</v>
      </c>
      <c r="E11" s="262">
        <f>+'31130'!F76</f>
        <v>0</v>
      </c>
      <c r="F11" s="262">
        <f>+'31130'!G76</f>
        <v>0</v>
      </c>
      <c r="G11" s="47" t="s">
        <v>114</v>
      </c>
      <c r="H11" s="262">
        <f>+'31130'!E104</f>
        <v>0</v>
      </c>
      <c r="I11" s="238">
        <f>+'31130'!F104</f>
        <v>0</v>
      </c>
      <c r="J11" s="238">
        <f>+'31130'!G104</f>
        <v>0</v>
      </c>
      <c r="K11" s="46"/>
      <c r="L11" s="38">
        <v>4130</v>
      </c>
      <c r="M11" s="49"/>
      <c r="N11" s="50" t="s">
        <v>36</v>
      </c>
      <c r="O11" s="262">
        <f>+'31130'!E9</f>
        <v>0</v>
      </c>
      <c r="P11" s="238">
        <f>+'31130'!F9</f>
        <v>0</v>
      </c>
      <c r="Q11" s="238">
        <f>+'31130'!G9</f>
        <v>0</v>
      </c>
      <c r="R11" s="2"/>
      <c r="S11" s="38"/>
      <c r="T11" s="39"/>
      <c r="U11" s="198"/>
      <c r="V11" s="198"/>
      <c r="W11" s="198"/>
      <c r="X11" s="198"/>
      <c r="Y11" s="200"/>
      <c r="Z11" s="2"/>
      <c r="AA11" s="38">
        <v>1140</v>
      </c>
      <c r="AB11" s="39" t="s">
        <v>93</v>
      </c>
      <c r="AC11" s="269">
        <f t="shared" si="0"/>
        <v>0</v>
      </c>
      <c r="AD11" s="265">
        <f t="shared" si="1"/>
        <v>0</v>
      </c>
      <c r="AE11" s="269">
        <f t="shared" si="2"/>
        <v>0</v>
      </c>
      <c r="AF11" s="265">
        <f t="shared" si="3"/>
        <v>0</v>
      </c>
      <c r="AG11" s="2"/>
      <c r="AH11" s="38">
        <v>4120</v>
      </c>
      <c r="AI11" s="26"/>
      <c r="AJ11" s="27"/>
      <c r="AK11" s="51" t="s">
        <v>35</v>
      </c>
      <c r="AL11" s="289">
        <f t="shared" ref="AL11:AL16" si="6">+O10</f>
        <v>0</v>
      </c>
      <c r="AM11" s="291">
        <f t="shared" si="5"/>
        <v>0</v>
      </c>
    </row>
    <row r="12" spans="1:39" x14ac:dyDescent="0.25">
      <c r="A12" s="38">
        <v>1140</v>
      </c>
      <c r="B12" s="38">
        <v>2140</v>
      </c>
      <c r="C12" s="45" t="s">
        <v>93</v>
      </c>
      <c r="D12" s="262">
        <f>+'31130'!E77</f>
        <v>0</v>
      </c>
      <c r="E12" s="262">
        <f>+'31130'!F77</f>
        <v>0</v>
      </c>
      <c r="F12" s="262">
        <f>+'31130'!G77</f>
        <v>0</v>
      </c>
      <c r="G12" s="47" t="s">
        <v>115</v>
      </c>
      <c r="H12" s="262">
        <f>+'31130'!E105</f>
        <v>0</v>
      </c>
      <c r="I12" s="238">
        <f>+'31130'!F105</f>
        <v>0</v>
      </c>
      <c r="J12" s="238">
        <f>+'31130'!G105</f>
        <v>0</v>
      </c>
      <c r="K12" s="46"/>
      <c r="L12" s="38">
        <v>4140</v>
      </c>
      <c r="M12" s="49"/>
      <c r="N12" s="50" t="s">
        <v>37</v>
      </c>
      <c r="O12" s="262">
        <f>+'31130'!E10</f>
        <v>0</v>
      </c>
      <c r="P12" s="238">
        <f>+'31130'!F10</f>
        <v>0</v>
      </c>
      <c r="Q12" s="238">
        <f>+'31130'!G10</f>
        <v>0</v>
      </c>
      <c r="R12" s="2"/>
      <c r="S12" s="24">
        <v>900002</v>
      </c>
      <c r="T12" s="25" t="s">
        <v>210</v>
      </c>
      <c r="U12" s="198" t="s">
        <v>156</v>
      </c>
      <c r="V12" s="197">
        <f>SUM(V13:V17)</f>
        <v>0</v>
      </c>
      <c r="W12" s="197">
        <f>SUM(W13:W17)</f>
        <v>0</v>
      </c>
      <c r="X12" s="197"/>
      <c r="Y12" s="199">
        <f t="shared" ref="Y12:Y17" si="7">SUM(U12:X12)</f>
        <v>0</v>
      </c>
      <c r="Z12" s="2"/>
      <c r="AA12" s="38">
        <v>1150</v>
      </c>
      <c r="AB12" s="39" t="s">
        <v>94</v>
      </c>
      <c r="AC12" s="269">
        <f t="shared" si="0"/>
        <v>0</v>
      </c>
      <c r="AD12" s="265">
        <f t="shared" si="1"/>
        <v>0</v>
      </c>
      <c r="AE12" s="269">
        <f t="shared" si="2"/>
        <v>0</v>
      </c>
      <c r="AF12" s="265">
        <f t="shared" si="3"/>
        <v>0</v>
      </c>
      <c r="AG12" s="2"/>
      <c r="AH12" s="38">
        <v>4130</v>
      </c>
      <c r="AI12" s="26"/>
      <c r="AJ12" s="27"/>
      <c r="AK12" s="51" t="s">
        <v>36</v>
      </c>
      <c r="AL12" s="289">
        <f t="shared" si="6"/>
        <v>0</v>
      </c>
      <c r="AM12" s="291">
        <f t="shared" si="5"/>
        <v>0</v>
      </c>
    </row>
    <row r="13" spans="1:39" x14ac:dyDescent="0.25">
      <c r="A13" s="38">
        <v>1150</v>
      </c>
      <c r="B13" s="38">
        <v>2150</v>
      </c>
      <c r="C13" s="45" t="s">
        <v>94</v>
      </c>
      <c r="D13" s="262">
        <f>+'31130'!E78</f>
        <v>0</v>
      </c>
      <c r="E13" s="262">
        <f>+'31130'!F78</f>
        <v>0</v>
      </c>
      <c r="F13" s="262">
        <f>+'31130'!G78</f>
        <v>0</v>
      </c>
      <c r="G13" s="47" t="s">
        <v>116</v>
      </c>
      <c r="H13" s="262">
        <f>+'31130'!E106</f>
        <v>0</v>
      </c>
      <c r="I13" s="238">
        <f>+'31130'!F106</f>
        <v>0</v>
      </c>
      <c r="J13" s="238">
        <f>+'31130'!G106</f>
        <v>0</v>
      </c>
      <c r="K13" s="46"/>
      <c r="L13" s="38">
        <v>4150</v>
      </c>
      <c r="M13" s="49"/>
      <c r="N13" s="50" t="s">
        <v>38</v>
      </c>
      <c r="O13" s="262">
        <f>+'31130'!E11</f>
        <v>0</v>
      </c>
      <c r="P13" s="238">
        <f>+'31130'!F11</f>
        <v>0</v>
      </c>
      <c r="Q13" s="238">
        <f>+'31130'!G11</f>
        <v>0</v>
      </c>
      <c r="R13" s="2"/>
      <c r="S13" s="38">
        <v>3210</v>
      </c>
      <c r="T13" s="39" t="s">
        <v>86</v>
      </c>
      <c r="U13" s="198" t="s">
        <v>156</v>
      </c>
      <c r="V13" s="175"/>
      <c r="W13" s="198">
        <f>+I40</f>
        <v>0</v>
      </c>
      <c r="X13" s="198"/>
      <c r="Y13" s="200">
        <f t="shared" si="7"/>
        <v>0</v>
      </c>
      <c r="Z13" s="2"/>
      <c r="AA13" s="38">
        <v>1160</v>
      </c>
      <c r="AB13" s="39" t="s">
        <v>95</v>
      </c>
      <c r="AC13" s="269">
        <f t="shared" si="0"/>
        <v>0</v>
      </c>
      <c r="AD13" s="265">
        <f t="shared" si="1"/>
        <v>0</v>
      </c>
      <c r="AE13" s="269">
        <f t="shared" si="2"/>
        <v>0</v>
      </c>
      <c r="AF13" s="265">
        <f t="shared" si="3"/>
        <v>0</v>
      </c>
      <c r="AG13" s="2"/>
      <c r="AH13" s="38">
        <v>4140</v>
      </c>
      <c r="AI13" s="26"/>
      <c r="AJ13" s="27"/>
      <c r="AK13" s="51" t="s">
        <v>37</v>
      </c>
      <c r="AL13" s="289">
        <f t="shared" si="6"/>
        <v>0</v>
      </c>
      <c r="AM13" s="291">
        <f t="shared" si="5"/>
        <v>0</v>
      </c>
    </row>
    <row r="14" spans="1:39" ht="22.5" x14ac:dyDescent="0.25">
      <c r="A14" s="38">
        <v>1160</v>
      </c>
      <c r="B14" s="38">
        <v>2160</v>
      </c>
      <c r="C14" s="45" t="s">
        <v>95</v>
      </c>
      <c r="D14" s="262">
        <f>+'31130'!E79</f>
        <v>0</v>
      </c>
      <c r="E14" s="262">
        <f>+'31130'!F79</f>
        <v>0</v>
      </c>
      <c r="F14" s="262">
        <f>+'31130'!G79</f>
        <v>0</v>
      </c>
      <c r="G14" s="47" t="s">
        <v>117</v>
      </c>
      <c r="H14" s="262">
        <f>+'31130'!E107</f>
        <v>0</v>
      </c>
      <c r="I14" s="238">
        <f>+'31130'!F107</f>
        <v>0</v>
      </c>
      <c r="J14" s="238">
        <f>+'31130'!G107</f>
        <v>0</v>
      </c>
      <c r="K14" s="46"/>
      <c r="L14" s="38">
        <v>4160</v>
      </c>
      <c r="M14" s="49"/>
      <c r="N14" s="50" t="s">
        <v>39</v>
      </c>
      <c r="O14" s="262">
        <f>+'31130'!E12</f>
        <v>0</v>
      </c>
      <c r="P14" s="238">
        <f>+'31130'!F12</f>
        <v>0</v>
      </c>
      <c r="Q14" s="238">
        <f>+'31130'!G12</f>
        <v>0</v>
      </c>
      <c r="R14" s="2"/>
      <c r="S14" s="38">
        <v>3220</v>
      </c>
      <c r="T14" s="39" t="s">
        <v>136</v>
      </c>
      <c r="U14" s="198" t="s">
        <v>156</v>
      </c>
      <c r="V14" s="198">
        <f>+I41</f>
        <v>0</v>
      </c>
      <c r="W14" s="198"/>
      <c r="X14" s="198"/>
      <c r="Y14" s="200">
        <f t="shared" si="7"/>
        <v>0</v>
      </c>
      <c r="Z14" s="2"/>
      <c r="AA14" s="38">
        <v>1190</v>
      </c>
      <c r="AB14" s="39" t="s">
        <v>96</v>
      </c>
      <c r="AC14" s="269">
        <f t="shared" si="0"/>
        <v>0</v>
      </c>
      <c r="AD14" s="265">
        <f t="shared" si="1"/>
        <v>0</v>
      </c>
      <c r="AE14" s="269">
        <f t="shared" si="2"/>
        <v>0</v>
      </c>
      <c r="AF14" s="265">
        <f t="shared" si="3"/>
        <v>0</v>
      </c>
      <c r="AG14" s="2"/>
      <c r="AH14" s="38">
        <v>4150</v>
      </c>
      <c r="AI14" s="26"/>
      <c r="AJ14" s="27"/>
      <c r="AK14" s="51" t="s">
        <v>38</v>
      </c>
      <c r="AL14" s="289">
        <f t="shared" si="6"/>
        <v>0</v>
      </c>
      <c r="AM14" s="291">
        <f t="shared" si="5"/>
        <v>0</v>
      </c>
    </row>
    <row r="15" spans="1:39" x14ac:dyDescent="0.25">
      <c r="A15" s="38">
        <v>1190</v>
      </c>
      <c r="B15" s="38">
        <v>2170</v>
      </c>
      <c r="C15" s="45" t="s">
        <v>96</v>
      </c>
      <c r="D15" s="262">
        <f>+'31130'!E80</f>
        <v>0</v>
      </c>
      <c r="E15" s="262">
        <f>+'31130'!F80</f>
        <v>0</v>
      </c>
      <c r="F15" s="262">
        <f>+'31130'!G80</f>
        <v>0</v>
      </c>
      <c r="G15" s="47" t="s">
        <v>118</v>
      </c>
      <c r="H15" s="262">
        <f>+'31130'!E108</f>
        <v>0</v>
      </c>
      <c r="I15" s="238">
        <f>+'31130'!F108</f>
        <v>0</v>
      </c>
      <c r="J15" s="238">
        <f>+'31130'!G108</f>
        <v>0</v>
      </c>
      <c r="K15" s="46"/>
      <c r="L15" s="38">
        <v>4170</v>
      </c>
      <c r="M15" s="49"/>
      <c r="N15" s="50" t="s">
        <v>40</v>
      </c>
      <c r="O15" s="262">
        <f>+'31130'!E13</f>
        <v>0</v>
      </c>
      <c r="P15" s="238">
        <f>+'31130'!F13</f>
        <v>0</v>
      </c>
      <c r="Q15" s="238">
        <f>+'31130'!G13</f>
        <v>0</v>
      </c>
      <c r="S15" s="38">
        <v>3230</v>
      </c>
      <c r="T15" s="39" t="s">
        <v>157</v>
      </c>
      <c r="U15" s="198"/>
      <c r="V15" s="198">
        <f t="shared" ref="V15:V17" si="8">+I42</f>
        <v>0</v>
      </c>
      <c r="W15" s="198"/>
      <c r="X15" s="198"/>
      <c r="Y15" s="200">
        <f t="shared" si="7"/>
        <v>0</v>
      </c>
      <c r="AA15" s="38"/>
      <c r="AB15" s="39"/>
      <c r="AC15" s="295"/>
      <c r="AD15" s="267"/>
      <c r="AE15" s="295"/>
      <c r="AF15" s="267"/>
      <c r="AH15" s="38">
        <v>4160</v>
      </c>
      <c r="AI15" s="26"/>
      <c r="AJ15" s="27"/>
      <c r="AK15" s="51" t="s">
        <v>39</v>
      </c>
      <c r="AL15" s="289">
        <f t="shared" si="6"/>
        <v>0</v>
      </c>
      <c r="AM15" s="291">
        <f t="shared" si="5"/>
        <v>0</v>
      </c>
    </row>
    <row r="16" spans="1:39" x14ac:dyDescent="0.25">
      <c r="A16" s="38"/>
      <c r="B16" s="38">
        <v>2190</v>
      </c>
      <c r="C16" s="45"/>
      <c r="D16" s="262"/>
      <c r="E16" s="262"/>
      <c r="F16" s="262"/>
      <c r="G16" s="47" t="s">
        <v>119</v>
      </c>
      <c r="H16" s="262">
        <f>+'31130'!E109</f>
        <v>0</v>
      </c>
      <c r="I16" s="238">
        <f>+'31130'!F109</f>
        <v>0</v>
      </c>
      <c r="J16" s="238">
        <f>+'31130'!G109</f>
        <v>0</v>
      </c>
      <c r="K16" s="46"/>
      <c r="L16" s="6">
        <v>4200</v>
      </c>
      <c r="M16" s="49"/>
      <c r="N16" s="50"/>
      <c r="O16" s="262"/>
      <c r="P16" s="238"/>
      <c r="Q16" s="238"/>
      <c r="S16" s="38">
        <v>3240</v>
      </c>
      <c r="T16" s="39" t="s">
        <v>138</v>
      </c>
      <c r="U16" s="198"/>
      <c r="V16" s="198">
        <f t="shared" si="8"/>
        <v>0</v>
      </c>
      <c r="W16" s="198"/>
      <c r="X16" s="198"/>
      <c r="Y16" s="200">
        <f t="shared" si="7"/>
        <v>0</v>
      </c>
      <c r="AA16" s="6">
        <v>1200</v>
      </c>
      <c r="AB16" s="40" t="s">
        <v>98</v>
      </c>
      <c r="AC16" s="296">
        <f>IF(E30&gt;D30,E30-D30,0)</f>
        <v>0</v>
      </c>
      <c r="AD16" s="297">
        <f>IF(D30&gt;E30,D30-E30,0)</f>
        <v>0</v>
      </c>
      <c r="AE16" s="296">
        <f>IF(F30&gt;E30,F30-E30,0)</f>
        <v>0</v>
      </c>
      <c r="AF16" s="297">
        <f>IF(E30&gt;F30,E30-F30,0)</f>
        <v>0</v>
      </c>
      <c r="AH16" s="38">
        <v>4170</v>
      </c>
      <c r="AI16" s="26"/>
      <c r="AJ16" s="27"/>
      <c r="AK16" s="51" t="s">
        <v>40</v>
      </c>
      <c r="AL16" s="289">
        <f t="shared" si="6"/>
        <v>0</v>
      </c>
      <c r="AM16" s="291">
        <f t="shared" si="5"/>
        <v>0</v>
      </c>
    </row>
    <row r="17" spans="1:39" x14ac:dyDescent="0.25">
      <c r="A17" s="38"/>
      <c r="B17" s="38"/>
      <c r="C17" s="52" t="s">
        <v>97</v>
      </c>
      <c r="D17" s="263">
        <f>SUM(D9:D15)</f>
        <v>0</v>
      </c>
      <c r="E17" s="263">
        <f>SUM(E9:E15)</f>
        <v>0</v>
      </c>
      <c r="F17" s="263">
        <f>SUM(F9:F15)</f>
        <v>0</v>
      </c>
      <c r="G17" s="47"/>
      <c r="H17" s="264"/>
      <c r="I17" s="236"/>
      <c r="J17" s="265"/>
      <c r="K17" s="35"/>
      <c r="L17" s="38">
        <v>4210</v>
      </c>
      <c r="M17" s="36" t="s">
        <v>41</v>
      </c>
      <c r="N17" s="21"/>
      <c r="O17" s="264">
        <f>SUM(O18:O19)</f>
        <v>0</v>
      </c>
      <c r="P17" s="236">
        <f>SUM(P18:P19)</f>
        <v>0</v>
      </c>
      <c r="Q17" s="236">
        <f>SUM(Q18:Q19)</f>
        <v>0</v>
      </c>
      <c r="S17" s="38">
        <v>3250</v>
      </c>
      <c r="T17" s="39" t="s">
        <v>139</v>
      </c>
      <c r="U17" s="198" t="s">
        <v>156</v>
      </c>
      <c r="V17" s="198">
        <f t="shared" si="8"/>
        <v>0</v>
      </c>
      <c r="W17" s="198"/>
      <c r="X17" s="198"/>
      <c r="Y17" s="200">
        <f t="shared" si="7"/>
        <v>0</v>
      </c>
      <c r="AA17" s="38">
        <v>1210</v>
      </c>
      <c r="AB17" s="39" t="s">
        <v>99</v>
      </c>
      <c r="AC17" s="269">
        <f t="shared" ref="AC17:AC25" si="9">IF(E20&gt;D20,E20-D20,0)</f>
        <v>0</v>
      </c>
      <c r="AD17" s="265">
        <f t="shared" ref="AD17:AD25" si="10">IF(D20&gt;E20,D20-E20,0)</f>
        <v>0</v>
      </c>
      <c r="AE17" s="269">
        <f t="shared" ref="AE17:AE25" si="11">IF(F20&gt;E20,F20-E20,0)</f>
        <v>0</v>
      </c>
      <c r="AF17" s="265">
        <f t="shared" ref="AF17:AF25" si="12">IF(E20&gt;F20,E20-F20,0)</f>
        <v>0</v>
      </c>
      <c r="AH17" s="38">
        <v>4210</v>
      </c>
      <c r="AI17" s="26"/>
      <c r="AJ17" s="27"/>
      <c r="AK17" s="57" t="s">
        <v>158</v>
      </c>
      <c r="AL17" s="289">
        <f>+O18</f>
        <v>0</v>
      </c>
      <c r="AM17" s="291">
        <f t="shared" ref="AM17:AM18" si="13">+P18</f>
        <v>0</v>
      </c>
    </row>
    <row r="18" spans="1:39" x14ac:dyDescent="0.25">
      <c r="A18" s="38"/>
      <c r="B18" s="38"/>
      <c r="C18" s="15"/>
      <c r="D18" s="266"/>
      <c r="E18" s="266"/>
      <c r="F18" s="266"/>
      <c r="G18" s="54" t="s">
        <v>120</v>
      </c>
      <c r="H18" s="263">
        <f>SUM(H9:H16)</f>
        <v>0</v>
      </c>
      <c r="I18" s="242">
        <f>SUM(I9:I16)</f>
        <v>0</v>
      </c>
      <c r="J18" s="242">
        <f>SUM(J9:J16)</f>
        <v>0</v>
      </c>
      <c r="K18" s="53"/>
      <c r="L18" s="38">
        <v>4220</v>
      </c>
      <c r="M18" s="49"/>
      <c r="N18" s="50" t="s">
        <v>42</v>
      </c>
      <c r="O18" s="280">
        <f>+'31130'!E15</f>
        <v>0</v>
      </c>
      <c r="P18" s="281">
        <f>+'31130'!F15</f>
        <v>0</v>
      </c>
      <c r="Q18" s="238">
        <f>+'31130'!G16</f>
        <v>0</v>
      </c>
      <c r="S18" s="38"/>
      <c r="T18" s="39"/>
      <c r="U18" s="198"/>
      <c r="V18" s="198"/>
      <c r="W18" s="198"/>
      <c r="X18" s="198"/>
      <c r="Y18" s="200"/>
      <c r="AA18" s="38">
        <v>1220</v>
      </c>
      <c r="AB18" s="39" t="s">
        <v>100</v>
      </c>
      <c r="AC18" s="269">
        <f t="shared" si="9"/>
        <v>0</v>
      </c>
      <c r="AD18" s="265">
        <f t="shared" si="10"/>
        <v>0</v>
      </c>
      <c r="AE18" s="269">
        <f t="shared" si="11"/>
        <v>0</v>
      </c>
      <c r="AF18" s="265">
        <f t="shared" si="12"/>
        <v>0</v>
      </c>
      <c r="AH18" s="38">
        <v>4220</v>
      </c>
      <c r="AI18" s="26"/>
      <c r="AJ18" s="27"/>
      <c r="AK18" s="57" t="s">
        <v>159</v>
      </c>
      <c r="AL18" s="289">
        <f t="shared" ref="AL18" si="14">+O19</f>
        <v>0</v>
      </c>
      <c r="AM18" s="291">
        <f t="shared" si="13"/>
        <v>0</v>
      </c>
    </row>
    <row r="19" spans="1:39" ht="22.5" x14ac:dyDescent="0.25">
      <c r="A19" s="6">
        <v>1200</v>
      </c>
      <c r="B19" s="38"/>
      <c r="C19" s="15" t="s">
        <v>98</v>
      </c>
      <c r="D19" s="266"/>
      <c r="E19" s="266"/>
      <c r="F19" s="266"/>
      <c r="G19" s="17"/>
      <c r="H19" s="264"/>
      <c r="I19" s="236"/>
      <c r="J19" s="267"/>
      <c r="K19" s="55"/>
      <c r="L19" s="6">
        <v>4300</v>
      </c>
      <c r="M19" s="49"/>
      <c r="N19" s="50" t="s">
        <v>43</v>
      </c>
      <c r="O19" s="280">
        <f>+'31130'!E16</f>
        <v>0</v>
      </c>
      <c r="P19" s="281">
        <f>+'31130'!F16</f>
        <v>0</v>
      </c>
      <c r="Q19" s="238">
        <f>+'31130'!G17</f>
        <v>0</v>
      </c>
      <c r="S19" s="38"/>
      <c r="T19" s="187" t="s">
        <v>211</v>
      </c>
      <c r="U19" s="198" t="s">
        <v>156</v>
      </c>
      <c r="V19" s="197"/>
      <c r="W19" s="198"/>
      <c r="X19" s="197">
        <f>SUM(X20:X21)</f>
        <v>0</v>
      </c>
      <c r="Y19" s="199">
        <f>SUM(U19:X19)</f>
        <v>0</v>
      </c>
      <c r="AA19" s="38">
        <v>1230</v>
      </c>
      <c r="AB19" s="39" t="s">
        <v>101</v>
      </c>
      <c r="AC19" s="269">
        <f t="shared" si="9"/>
        <v>0</v>
      </c>
      <c r="AD19" s="265">
        <f t="shared" si="10"/>
        <v>0</v>
      </c>
      <c r="AE19" s="269">
        <f t="shared" si="11"/>
        <v>0</v>
      </c>
      <c r="AF19" s="265">
        <f t="shared" si="12"/>
        <v>0</v>
      </c>
      <c r="AI19" s="26"/>
      <c r="AJ19" s="27"/>
      <c r="AK19" s="51" t="s">
        <v>160</v>
      </c>
      <c r="AL19" s="289">
        <f>+O20</f>
        <v>0</v>
      </c>
      <c r="AM19" s="291">
        <f>+P20</f>
        <v>0</v>
      </c>
    </row>
    <row r="20" spans="1:39" x14ac:dyDescent="0.25">
      <c r="A20" s="38">
        <v>1210</v>
      </c>
      <c r="B20" s="6">
        <v>2200</v>
      </c>
      <c r="C20" s="45" t="s">
        <v>99</v>
      </c>
      <c r="D20" s="262">
        <f>+'31130'!E85</f>
        <v>0</v>
      </c>
      <c r="E20" s="262">
        <f>+'31130'!F85</f>
        <v>0</v>
      </c>
      <c r="F20" s="262">
        <f>+'31130'!G85</f>
        <v>0</v>
      </c>
      <c r="G20" s="17" t="s">
        <v>121</v>
      </c>
      <c r="H20" s="262"/>
      <c r="I20" s="238"/>
      <c r="J20" s="238"/>
      <c r="K20" s="46"/>
      <c r="L20" s="38">
        <v>4310</v>
      </c>
      <c r="M20" s="36" t="s">
        <v>44</v>
      </c>
      <c r="N20" s="21"/>
      <c r="O20" s="264">
        <f>SUM(O21:O26)</f>
        <v>0</v>
      </c>
      <c r="P20" s="236">
        <f t="shared" ref="P20" si="15">SUM(P21:P26)</f>
        <v>0</v>
      </c>
      <c r="Q20" s="236">
        <f t="shared" ref="Q20" si="16">SUM(Q21:Q26)</f>
        <v>0</v>
      </c>
      <c r="S20" s="38">
        <v>3310</v>
      </c>
      <c r="T20" s="39" t="s">
        <v>141</v>
      </c>
      <c r="U20" s="198" t="s">
        <v>156</v>
      </c>
      <c r="V20" s="175"/>
      <c r="W20" s="198"/>
      <c r="X20" s="198">
        <f>+I47</f>
        <v>0</v>
      </c>
      <c r="Y20" s="200">
        <f>SUM(U20:X20)</f>
        <v>0</v>
      </c>
      <c r="AA20" s="38">
        <v>1240</v>
      </c>
      <c r="AB20" s="39" t="s">
        <v>102</v>
      </c>
      <c r="AC20" s="269">
        <f t="shared" si="9"/>
        <v>0</v>
      </c>
      <c r="AD20" s="265">
        <f t="shared" si="10"/>
        <v>0</v>
      </c>
      <c r="AE20" s="269">
        <f t="shared" si="11"/>
        <v>0</v>
      </c>
      <c r="AF20" s="265">
        <f t="shared" si="12"/>
        <v>0</v>
      </c>
      <c r="AI20" s="26"/>
      <c r="AJ20" s="42" t="s">
        <v>161</v>
      </c>
      <c r="AK20" s="42"/>
      <c r="AL20" s="288">
        <f>SUM(AL21:AL36)</f>
        <v>0</v>
      </c>
      <c r="AM20" s="290">
        <f>SUM(AM21:AM36)</f>
        <v>0</v>
      </c>
    </row>
    <row r="21" spans="1:39" x14ac:dyDescent="0.25">
      <c r="A21" s="38">
        <v>1220</v>
      </c>
      <c r="B21" s="38">
        <v>2210</v>
      </c>
      <c r="C21" s="45" t="s">
        <v>100</v>
      </c>
      <c r="D21" s="262">
        <f>+'31130'!E86</f>
        <v>0</v>
      </c>
      <c r="E21" s="262">
        <f>+'31130'!F86</f>
        <v>0</v>
      </c>
      <c r="F21" s="262">
        <f>+'31130'!G86</f>
        <v>0</v>
      </c>
      <c r="G21" s="47" t="s">
        <v>122</v>
      </c>
      <c r="H21" s="262">
        <f>+'31130'!E114</f>
        <v>0</v>
      </c>
      <c r="I21" s="238">
        <f>+'31130'!F114</f>
        <v>0</v>
      </c>
      <c r="J21" s="238">
        <f>+'31130'!G114</f>
        <v>0</v>
      </c>
      <c r="K21" s="46"/>
      <c r="L21" s="38">
        <v>4320</v>
      </c>
      <c r="M21" s="49"/>
      <c r="N21" s="50" t="s">
        <v>45</v>
      </c>
      <c r="O21" s="280">
        <f>+'31130'!E18</f>
        <v>0</v>
      </c>
      <c r="P21" s="281">
        <f>+'31130'!F18</f>
        <v>0</v>
      </c>
      <c r="Q21" s="238">
        <f>+'31130'!G19</f>
        <v>0</v>
      </c>
      <c r="S21" s="38">
        <v>3320</v>
      </c>
      <c r="T21" s="39" t="s">
        <v>142</v>
      </c>
      <c r="U21" s="198" t="s">
        <v>156</v>
      </c>
      <c r="V21" s="175"/>
      <c r="W21" s="198"/>
      <c r="X21" s="198">
        <f>+I48</f>
        <v>0</v>
      </c>
      <c r="Y21" s="200">
        <f>SUM(U21:X21)</f>
        <v>0</v>
      </c>
      <c r="AA21" s="38">
        <v>1250</v>
      </c>
      <c r="AB21" s="39" t="s">
        <v>103</v>
      </c>
      <c r="AC21" s="269">
        <f t="shared" si="9"/>
        <v>0</v>
      </c>
      <c r="AD21" s="265">
        <f t="shared" si="10"/>
        <v>0</v>
      </c>
      <c r="AE21" s="269">
        <f t="shared" si="11"/>
        <v>0</v>
      </c>
      <c r="AF21" s="265">
        <f t="shared" si="12"/>
        <v>0</v>
      </c>
      <c r="AH21" s="38">
        <v>5110</v>
      </c>
      <c r="AI21" s="26"/>
      <c r="AJ21" s="27"/>
      <c r="AK21" s="57" t="s">
        <v>53</v>
      </c>
      <c r="AL21" s="289">
        <f>+O31</f>
        <v>0</v>
      </c>
      <c r="AM21" s="291">
        <f>+P31</f>
        <v>0</v>
      </c>
    </row>
    <row r="22" spans="1:39" ht="22.5" x14ac:dyDescent="0.25">
      <c r="A22" s="38">
        <v>1230</v>
      </c>
      <c r="B22" s="38">
        <v>2220</v>
      </c>
      <c r="C22" s="45" t="s">
        <v>101</v>
      </c>
      <c r="D22" s="262">
        <f>+'31130'!E87</f>
        <v>0</v>
      </c>
      <c r="E22" s="262">
        <f>+'31130'!F87</f>
        <v>0</v>
      </c>
      <c r="F22" s="262">
        <f>+'31130'!G87</f>
        <v>0</v>
      </c>
      <c r="G22" s="47" t="s">
        <v>123</v>
      </c>
      <c r="H22" s="262">
        <f>+'31130'!E115</f>
        <v>0</v>
      </c>
      <c r="I22" s="238">
        <f>+'31130'!F115</f>
        <v>0</v>
      </c>
      <c r="J22" s="238">
        <f>+'31130'!G115</f>
        <v>0</v>
      </c>
      <c r="K22" s="46"/>
      <c r="L22" s="38">
        <v>4330</v>
      </c>
      <c r="M22" s="49"/>
      <c r="N22" s="50" t="s">
        <v>46</v>
      </c>
      <c r="O22" s="280">
        <f>+'31130'!E19</f>
        <v>0</v>
      </c>
      <c r="P22" s="281">
        <f>+'31130'!F19</f>
        <v>0</v>
      </c>
      <c r="Q22" s="238">
        <f>+'31130'!G20</f>
        <v>0</v>
      </c>
      <c r="S22" s="24">
        <v>900003</v>
      </c>
      <c r="T22" s="39"/>
      <c r="U22" s="198"/>
      <c r="V22" s="175"/>
      <c r="W22" s="198"/>
      <c r="X22" s="198"/>
      <c r="Y22" s="200"/>
      <c r="AA22" s="38">
        <v>1260</v>
      </c>
      <c r="AB22" s="39" t="s">
        <v>104</v>
      </c>
      <c r="AC22" s="269">
        <f t="shared" si="9"/>
        <v>0</v>
      </c>
      <c r="AD22" s="265">
        <f t="shared" si="10"/>
        <v>0</v>
      </c>
      <c r="AE22" s="269">
        <f t="shared" si="11"/>
        <v>0</v>
      </c>
      <c r="AF22" s="265">
        <f t="shared" si="12"/>
        <v>0</v>
      </c>
      <c r="AH22" s="38">
        <v>5120</v>
      </c>
      <c r="AI22" s="26"/>
      <c r="AJ22" s="27"/>
      <c r="AK22" s="57" t="s">
        <v>54</v>
      </c>
      <c r="AL22" s="289">
        <f>+O32</f>
        <v>0</v>
      </c>
      <c r="AM22" s="291">
        <f>+P32</f>
        <v>0</v>
      </c>
    </row>
    <row r="23" spans="1:39" x14ac:dyDescent="0.25">
      <c r="A23" s="38">
        <v>1240</v>
      </c>
      <c r="B23" s="38">
        <v>2230</v>
      </c>
      <c r="C23" s="45" t="s">
        <v>102</v>
      </c>
      <c r="D23" s="262">
        <f>+'31130'!E88</f>
        <v>0</v>
      </c>
      <c r="E23" s="262">
        <f>+'31130'!F88</f>
        <v>0</v>
      </c>
      <c r="F23" s="262">
        <f>+'31130'!G88</f>
        <v>0</v>
      </c>
      <c r="G23" s="47" t="s">
        <v>124</v>
      </c>
      <c r="H23" s="262">
        <f>+'31130'!E116</f>
        <v>0</v>
      </c>
      <c r="I23" s="238">
        <f>+'31130'!F116</f>
        <v>0</v>
      </c>
      <c r="J23" s="238">
        <f>+'31130'!G116</f>
        <v>0</v>
      </c>
      <c r="K23" s="46"/>
      <c r="L23" s="38">
        <v>4340</v>
      </c>
      <c r="M23" s="49"/>
      <c r="N23" s="50" t="s">
        <v>47</v>
      </c>
      <c r="O23" s="280">
        <f>+'31130'!E20</f>
        <v>0</v>
      </c>
      <c r="P23" s="281">
        <f>+'31130'!F20</f>
        <v>0</v>
      </c>
      <c r="Q23" s="238">
        <f>+'31130'!G21</f>
        <v>0</v>
      </c>
      <c r="S23" s="24"/>
      <c r="T23" s="25" t="s">
        <v>212</v>
      </c>
      <c r="U23" s="197">
        <f>+U7</f>
        <v>0</v>
      </c>
      <c r="V23" s="197">
        <f>+V7+V12+V19</f>
        <v>0</v>
      </c>
      <c r="W23" s="197">
        <f>+W7+W12+W19</f>
        <v>0</v>
      </c>
      <c r="X23" s="197">
        <f>+X7+X12+X19</f>
        <v>0</v>
      </c>
      <c r="Y23" s="199">
        <f>+Y7+Y12+Y19</f>
        <v>0</v>
      </c>
      <c r="AA23" s="38">
        <v>1270</v>
      </c>
      <c r="AB23" s="39" t="s">
        <v>105</v>
      </c>
      <c r="AC23" s="269">
        <f t="shared" si="9"/>
        <v>0</v>
      </c>
      <c r="AD23" s="265">
        <f t="shared" si="10"/>
        <v>0</v>
      </c>
      <c r="AE23" s="269">
        <f t="shared" si="11"/>
        <v>0</v>
      </c>
      <c r="AF23" s="265">
        <f t="shared" si="12"/>
        <v>0</v>
      </c>
      <c r="AH23" s="38">
        <v>5130</v>
      </c>
      <c r="AI23" s="26"/>
      <c r="AJ23" s="27"/>
      <c r="AK23" s="57" t="s">
        <v>55</v>
      </c>
      <c r="AL23" s="289">
        <f t="shared" ref="AL23:AM23" si="17">+O33</f>
        <v>0</v>
      </c>
      <c r="AM23" s="291">
        <f t="shared" si="17"/>
        <v>0</v>
      </c>
    </row>
    <row r="24" spans="1:39" x14ac:dyDescent="0.25">
      <c r="A24" s="38">
        <v>1250</v>
      </c>
      <c r="B24" s="38">
        <v>2240</v>
      </c>
      <c r="C24" s="45" t="s">
        <v>103</v>
      </c>
      <c r="D24" s="262">
        <f>+'31130'!E89</f>
        <v>0</v>
      </c>
      <c r="E24" s="262">
        <f>+'31130'!F89</f>
        <v>0</v>
      </c>
      <c r="F24" s="262">
        <f>+'31130'!G89</f>
        <v>0</v>
      </c>
      <c r="G24" s="47" t="s">
        <v>125</v>
      </c>
      <c r="H24" s="262">
        <f>+'31130'!E117</f>
        <v>0</v>
      </c>
      <c r="I24" s="238">
        <f>+'31130'!F117</f>
        <v>0</v>
      </c>
      <c r="J24" s="238">
        <f>+'31130'!G117</f>
        <v>0</v>
      </c>
      <c r="K24" s="46"/>
      <c r="L24" s="38">
        <v>4390</v>
      </c>
      <c r="M24" s="49"/>
      <c r="N24" s="50" t="s">
        <v>48</v>
      </c>
      <c r="O24" s="280">
        <f>+'31130'!E21</f>
        <v>0</v>
      </c>
      <c r="P24" s="281">
        <f>+'31130'!F21</f>
        <v>0</v>
      </c>
      <c r="Q24" s="238">
        <f>+'31130'!G22</f>
        <v>0</v>
      </c>
      <c r="S24" s="24"/>
      <c r="T24" s="25"/>
      <c r="U24" s="197"/>
      <c r="V24" s="197"/>
      <c r="W24" s="197"/>
      <c r="X24" s="197"/>
      <c r="Y24" s="199"/>
      <c r="AA24" s="38">
        <v>1280</v>
      </c>
      <c r="AB24" s="39" t="s">
        <v>106</v>
      </c>
      <c r="AC24" s="269">
        <f t="shared" si="9"/>
        <v>0</v>
      </c>
      <c r="AD24" s="265">
        <f t="shared" si="10"/>
        <v>0</v>
      </c>
      <c r="AE24" s="269">
        <f t="shared" si="11"/>
        <v>0</v>
      </c>
      <c r="AF24" s="265">
        <f t="shared" si="12"/>
        <v>0</v>
      </c>
      <c r="AH24" s="38">
        <v>5210</v>
      </c>
      <c r="AI24" s="26"/>
      <c r="AJ24" s="27"/>
      <c r="AK24" s="57" t="s">
        <v>57</v>
      </c>
      <c r="AL24" s="289">
        <f>+O35</f>
        <v>0</v>
      </c>
      <c r="AM24" s="291">
        <f t="shared" ref="AM24:AM32" si="18">+P35</f>
        <v>0</v>
      </c>
    </row>
    <row r="25" spans="1:39" ht="22.5" x14ac:dyDescent="0.25">
      <c r="A25" s="38">
        <v>1260</v>
      </c>
      <c r="B25" s="38">
        <v>2250</v>
      </c>
      <c r="C25" s="45" t="s">
        <v>104</v>
      </c>
      <c r="D25" s="262">
        <f>+'31130'!E90</f>
        <v>0</v>
      </c>
      <c r="E25" s="262">
        <f>+'31130'!F90</f>
        <v>0</v>
      </c>
      <c r="F25" s="262">
        <f>+'31130'!G90</f>
        <v>0</v>
      </c>
      <c r="G25" s="50" t="s">
        <v>126</v>
      </c>
      <c r="H25" s="262">
        <f>+'31130'!E118</f>
        <v>0</v>
      </c>
      <c r="I25" s="238">
        <f>+'31130'!F118</f>
        <v>0</v>
      </c>
      <c r="J25" s="238">
        <f>+'31130'!G118</f>
        <v>0</v>
      </c>
      <c r="K25" s="46"/>
      <c r="L25" s="38"/>
      <c r="M25" s="49"/>
      <c r="N25" s="50" t="s">
        <v>49</v>
      </c>
      <c r="O25" s="280">
        <f>+'31130'!E22</f>
        <v>0</v>
      </c>
      <c r="P25" s="281">
        <f>+'31130'!F22</f>
        <v>0</v>
      </c>
      <c r="Q25" s="238">
        <f>+'31130'!G23</f>
        <v>0</v>
      </c>
      <c r="S25" s="24">
        <v>900004</v>
      </c>
      <c r="T25" s="25" t="s">
        <v>213</v>
      </c>
      <c r="U25" s="197">
        <f>SUM(U26:U28)</f>
        <v>0</v>
      </c>
      <c r="V25" s="198"/>
      <c r="W25" s="198"/>
      <c r="X25" s="197"/>
      <c r="Y25" s="199">
        <f>SUM(U25:X25)</f>
        <v>0</v>
      </c>
      <c r="AA25" s="38">
        <v>1290</v>
      </c>
      <c r="AB25" s="39" t="s">
        <v>107</v>
      </c>
      <c r="AC25" s="269">
        <f t="shared" si="9"/>
        <v>0</v>
      </c>
      <c r="AD25" s="265">
        <f t="shared" si="10"/>
        <v>0</v>
      </c>
      <c r="AE25" s="269">
        <f t="shared" si="11"/>
        <v>0</v>
      </c>
      <c r="AF25" s="265">
        <f t="shared" si="12"/>
        <v>0</v>
      </c>
      <c r="AH25" s="38">
        <v>5220</v>
      </c>
      <c r="AI25" s="26"/>
      <c r="AJ25" s="27"/>
      <c r="AK25" s="57" t="s">
        <v>162</v>
      </c>
      <c r="AL25" s="289">
        <f t="shared" ref="AL25:AL32" si="19">+O36</f>
        <v>0</v>
      </c>
      <c r="AM25" s="291">
        <f t="shared" si="18"/>
        <v>0</v>
      </c>
    </row>
    <row r="26" spans="1:39" x14ac:dyDescent="0.25">
      <c r="A26" s="38">
        <v>1270</v>
      </c>
      <c r="B26" s="38">
        <v>2260</v>
      </c>
      <c r="C26" s="45" t="s">
        <v>105</v>
      </c>
      <c r="D26" s="262">
        <f>+'31130'!E91</f>
        <v>0</v>
      </c>
      <c r="E26" s="262">
        <f>+'31130'!F91</f>
        <v>0</v>
      </c>
      <c r="F26" s="262">
        <f>+'31130'!G91</f>
        <v>0</v>
      </c>
      <c r="G26" s="47" t="s">
        <v>127</v>
      </c>
      <c r="H26" s="262">
        <f>+'31130'!E119</f>
        <v>0</v>
      </c>
      <c r="I26" s="238">
        <f>+'31130'!F119</f>
        <v>0</v>
      </c>
      <c r="J26" s="238">
        <f>+'31130'!G119</f>
        <v>0</v>
      </c>
      <c r="K26" s="46"/>
      <c r="L26" s="38"/>
      <c r="M26" s="49"/>
      <c r="N26" s="50"/>
      <c r="O26" s="262"/>
      <c r="P26" s="238"/>
      <c r="Q26" s="238"/>
      <c r="S26" s="38">
        <v>3110</v>
      </c>
      <c r="T26" s="39" t="s">
        <v>68</v>
      </c>
      <c r="U26" s="198">
        <f>+H35-I35</f>
        <v>0</v>
      </c>
      <c r="V26" s="198"/>
      <c r="W26" s="198"/>
      <c r="X26" s="198"/>
      <c r="Y26" s="200">
        <f>SUM(U26:X26)</f>
        <v>0</v>
      </c>
      <c r="AA26" s="38"/>
      <c r="AB26" s="61"/>
      <c r="AC26" s="295"/>
      <c r="AD26" s="267"/>
      <c r="AE26" s="295"/>
      <c r="AF26" s="267"/>
      <c r="AH26" s="38">
        <v>5230</v>
      </c>
      <c r="AI26" s="26"/>
      <c r="AJ26" s="27"/>
      <c r="AK26" s="57" t="s">
        <v>163</v>
      </c>
      <c r="AL26" s="289">
        <f t="shared" si="19"/>
        <v>0</v>
      </c>
      <c r="AM26" s="291">
        <f t="shared" si="18"/>
        <v>0</v>
      </c>
    </row>
    <row r="27" spans="1:39" ht="22.5" x14ac:dyDescent="0.25">
      <c r="A27" s="38">
        <v>1280</v>
      </c>
      <c r="B27" s="38"/>
      <c r="C27" s="45" t="s">
        <v>106</v>
      </c>
      <c r="D27" s="262">
        <f>+'31130'!E92</f>
        <v>0</v>
      </c>
      <c r="E27" s="262">
        <f>+'31130'!F92</f>
        <v>0</v>
      </c>
      <c r="F27" s="262">
        <f>+'31130'!G92</f>
        <v>0</v>
      </c>
      <c r="G27" s="47"/>
      <c r="H27" s="262"/>
      <c r="I27" s="238"/>
      <c r="J27" s="265"/>
      <c r="K27" s="35"/>
      <c r="L27" s="38"/>
      <c r="M27" s="58" t="s">
        <v>50</v>
      </c>
      <c r="N27" s="59"/>
      <c r="O27" s="268">
        <f>+O8+O17+O20</f>
        <v>0</v>
      </c>
      <c r="P27" s="240">
        <f>+P8+P17+P20</f>
        <v>0</v>
      </c>
      <c r="Q27" s="240">
        <f>+Q8+Q17+Q20</f>
        <v>0</v>
      </c>
      <c r="S27" s="38">
        <v>3120</v>
      </c>
      <c r="T27" s="39" t="s">
        <v>132</v>
      </c>
      <c r="U27" s="198">
        <f t="shared" ref="U27:U28" si="20">+H36-I36</f>
        <v>0</v>
      </c>
      <c r="V27" s="198"/>
      <c r="W27" s="198"/>
      <c r="X27" s="198"/>
      <c r="Y27" s="200">
        <f>SUM(U27:X27)</f>
        <v>0</v>
      </c>
      <c r="AA27" s="6">
        <v>2000</v>
      </c>
      <c r="AB27" s="25" t="s">
        <v>110</v>
      </c>
      <c r="AC27" s="295">
        <f>IF(H30&gt;I30,H30-I30,0)</f>
        <v>0</v>
      </c>
      <c r="AD27" s="267">
        <f>IF(I30&gt;H30,I30-H30,0)</f>
        <v>0</v>
      </c>
      <c r="AE27" s="295">
        <f>IF(I30&gt;J30,I30-J30,0)</f>
        <v>0</v>
      </c>
      <c r="AF27" s="267">
        <f>IF(J30&gt;I30,J30-I30,0)</f>
        <v>0</v>
      </c>
      <c r="AH27" s="38">
        <v>5240</v>
      </c>
      <c r="AI27" s="26"/>
      <c r="AJ27" s="27"/>
      <c r="AK27" s="57" t="s">
        <v>60</v>
      </c>
      <c r="AL27" s="289">
        <f t="shared" si="19"/>
        <v>0</v>
      </c>
      <c r="AM27" s="291">
        <f t="shared" si="18"/>
        <v>0</v>
      </c>
    </row>
    <row r="28" spans="1:39" x14ac:dyDescent="0.25">
      <c r="A28" s="38">
        <v>1290</v>
      </c>
      <c r="B28" s="38"/>
      <c r="C28" s="45" t="s">
        <v>107</v>
      </c>
      <c r="D28" s="262">
        <f>+'31130'!E93</f>
        <v>0</v>
      </c>
      <c r="E28" s="262">
        <f>+'31130'!F93</f>
        <v>0</v>
      </c>
      <c r="F28" s="262">
        <f>+'31130'!G93</f>
        <v>0</v>
      </c>
      <c r="G28" s="54" t="s">
        <v>128</v>
      </c>
      <c r="H28" s="263">
        <f>SUM(H20:H26)</f>
        <v>0</v>
      </c>
      <c r="I28" s="242">
        <f>SUM(I20:I26)</f>
        <v>0</v>
      </c>
      <c r="J28" s="242">
        <f>SUM(J20:J26)</f>
        <v>0</v>
      </c>
      <c r="K28" s="53"/>
      <c r="L28" s="6">
        <v>5000</v>
      </c>
      <c r="M28" s="49"/>
      <c r="N28" s="21"/>
      <c r="O28" s="262"/>
      <c r="P28" s="238"/>
      <c r="Q28" s="238"/>
      <c r="S28" s="38">
        <v>3130</v>
      </c>
      <c r="T28" s="39" t="s">
        <v>133</v>
      </c>
      <c r="U28" s="198">
        <f t="shared" si="20"/>
        <v>0</v>
      </c>
      <c r="V28" s="198"/>
      <c r="W28" s="198"/>
      <c r="X28" s="198"/>
      <c r="Y28" s="200">
        <f>SUM(U28:X28)</f>
        <v>0</v>
      </c>
      <c r="AA28" s="6">
        <v>2100</v>
      </c>
      <c r="AB28" s="40" t="s">
        <v>111</v>
      </c>
      <c r="AC28" s="296">
        <f>IF(H18&gt;I18,H18-I18,0)</f>
        <v>0</v>
      </c>
      <c r="AD28" s="297">
        <f>IF(I18&gt;H18,I18-H18,0)</f>
        <v>0</v>
      </c>
      <c r="AE28" s="296">
        <f>IF(I18&gt;J18,I18-J18,0)</f>
        <v>0</v>
      </c>
      <c r="AF28" s="297">
        <f>IF(J18&gt;I18,J18-I18,0)</f>
        <v>0</v>
      </c>
      <c r="AH28" s="38">
        <v>5250</v>
      </c>
      <c r="AI28" s="26"/>
      <c r="AJ28" s="27"/>
      <c r="AK28" s="57" t="s">
        <v>61</v>
      </c>
      <c r="AL28" s="289">
        <f t="shared" si="19"/>
        <v>0</v>
      </c>
      <c r="AM28" s="291">
        <f t="shared" si="18"/>
        <v>0</v>
      </c>
    </row>
    <row r="29" spans="1:39" x14ac:dyDescent="0.25">
      <c r="B29" s="38"/>
      <c r="C29" s="45"/>
      <c r="D29" s="262"/>
      <c r="E29" s="262"/>
      <c r="F29" s="266"/>
      <c r="G29" s="47"/>
      <c r="H29" s="264"/>
      <c r="I29" s="236"/>
      <c r="J29" s="267"/>
      <c r="K29" s="55"/>
      <c r="L29" s="6">
        <v>5100</v>
      </c>
      <c r="M29" s="20" t="s">
        <v>51</v>
      </c>
      <c r="N29" s="21"/>
      <c r="O29" s="262"/>
      <c r="P29" s="238"/>
      <c r="Q29" s="238"/>
      <c r="S29" s="38"/>
      <c r="T29" s="39"/>
      <c r="U29" s="198"/>
      <c r="V29" s="198"/>
      <c r="W29" s="198"/>
      <c r="X29" s="198"/>
      <c r="Y29" s="200"/>
      <c r="AA29" s="38">
        <v>2110</v>
      </c>
      <c r="AB29" s="39" t="s">
        <v>112</v>
      </c>
      <c r="AC29" s="269">
        <f t="shared" ref="AC29:AC36" si="21">IF(H9&gt;I9,H9-I9,0)</f>
        <v>0</v>
      </c>
      <c r="AD29" s="265">
        <f t="shared" ref="AD29:AD36" si="22">IF(I9&gt;H9,I9-H9,0)</f>
        <v>0</v>
      </c>
      <c r="AE29" s="269">
        <f t="shared" ref="AE29:AE36" si="23">IF(I9&gt;J9,I9-J9,0)</f>
        <v>0</v>
      </c>
      <c r="AF29" s="265">
        <f t="shared" ref="AF29:AF36" si="24">IF(J9&gt;I9,J9-I9,0)</f>
        <v>0</v>
      </c>
      <c r="AH29" s="38">
        <v>5260</v>
      </c>
      <c r="AI29" s="26"/>
      <c r="AJ29" s="27"/>
      <c r="AK29" s="57" t="s">
        <v>62</v>
      </c>
      <c r="AL29" s="289">
        <f t="shared" si="19"/>
        <v>0</v>
      </c>
      <c r="AM29" s="291">
        <f t="shared" si="18"/>
        <v>0</v>
      </c>
    </row>
    <row r="30" spans="1:39" x14ac:dyDescent="0.25">
      <c r="B30" s="38"/>
      <c r="C30" s="52" t="s">
        <v>108</v>
      </c>
      <c r="D30" s="263">
        <f>SUM(D20:D28)</f>
        <v>0</v>
      </c>
      <c r="E30" s="263">
        <f>SUM(E20:E28)</f>
        <v>0</v>
      </c>
      <c r="F30" s="263">
        <f>SUM(F20:F28)</f>
        <v>0</v>
      </c>
      <c r="G30" s="62" t="s">
        <v>129</v>
      </c>
      <c r="H30" s="268">
        <f>+H28+H18</f>
        <v>0</v>
      </c>
      <c r="I30" s="240">
        <f>+I28+I18</f>
        <v>0</v>
      </c>
      <c r="J30" s="240">
        <f>+J28+J18</f>
        <v>0</v>
      </c>
      <c r="K30" s="63"/>
      <c r="L30" s="38">
        <v>5110</v>
      </c>
      <c r="M30" s="36" t="s">
        <v>52</v>
      </c>
      <c r="N30" s="21"/>
      <c r="O30" s="264">
        <f>SUM(O31:O33)</f>
        <v>0</v>
      </c>
      <c r="P30" s="236">
        <f t="shared" ref="P30" si="25">SUM(P31:P33)</f>
        <v>0</v>
      </c>
      <c r="Q30" s="236">
        <f t="shared" ref="Q30" si="26">SUM(Q31:Q33)</f>
        <v>0</v>
      </c>
      <c r="S30" s="24">
        <v>900005</v>
      </c>
      <c r="T30" s="25" t="s">
        <v>214</v>
      </c>
      <c r="U30" s="198" t="s">
        <v>156</v>
      </c>
      <c r="V30" s="197">
        <f>SUM(V31:V35)</f>
        <v>0</v>
      </c>
      <c r="W30" s="197">
        <f>SUM(W31:W35)</f>
        <v>0</v>
      </c>
      <c r="X30" s="197"/>
      <c r="Y30" s="199">
        <f t="shared" ref="Y30:Y35" si="27">SUM(U30:X30)</f>
        <v>0</v>
      </c>
      <c r="AA30" s="38">
        <v>2120</v>
      </c>
      <c r="AB30" s="39" t="s">
        <v>113</v>
      </c>
      <c r="AC30" s="269">
        <f t="shared" si="21"/>
        <v>0</v>
      </c>
      <c r="AD30" s="265">
        <f t="shared" si="22"/>
        <v>0</v>
      </c>
      <c r="AE30" s="269">
        <f t="shared" si="23"/>
        <v>0</v>
      </c>
      <c r="AF30" s="265">
        <f t="shared" si="24"/>
        <v>0</v>
      </c>
      <c r="AH30" s="38">
        <v>5270</v>
      </c>
      <c r="AI30" s="26"/>
      <c r="AJ30" s="27"/>
      <c r="AK30" s="57" t="s">
        <v>63</v>
      </c>
      <c r="AL30" s="289">
        <f t="shared" si="19"/>
        <v>0</v>
      </c>
      <c r="AM30" s="291">
        <f t="shared" si="18"/>
        <v>0</v>
      </c>
    </row>
    <row r="31" spans="1:39" x14ac:dyDescent="0.25">
      <c r="B31" s="38"/>
      <c r="C31" s="15"/>
      <c r="D31" s="264"/>
      <c r="E31" s="264"/>
      <c r="F31" s="264"/>
      <c r="G31" s="17"/>
      <c r="H31" s="264"/>
      <c r="I31" s="236"/>
      <c r="J31" s="267"/>
      <c r="K31" s="55"/>
      <c r="L31" s="38">
        <v>5120</v>
      </c>
      <c r="M31" s="49"/>
      <c r="N31" s="50" t="s">
        <v>53</v>
      </c>
      <c r="O31" s="262">
        <f>+'31130'!E28</f>
        <v>0</v>
      </c>
      <c r="P31" s="238">
        <f>+'31130'!F28</f>
        <v>0</v>
      </c>
      <c r="Q31" s="238">
        <f>+'31130'!G28</f>
        <v>0</v>
      </c>
      <c r="S31" s="38">
        <v>3210</v>
      </c>
      <c r="T31" s="39" t="s">
        <v>86</v>
      </c>
      <c r="U31" s="198" t="s">
        <v>156</v>
      </c>
      <c r="V31" s="198"/>
      <c r="W31" s="198">
        <f>+H40</f>
        <v>0</v>
      </c>
      <c r="X31" s="198"/>
      <c r="Y31" s="200">
        <f t="shared" si="27"/>
        <v>0</v>
      </c>
      <c r="AA31" s="38">
        <v>2130</v>
      </c>
      <c r="AB31" s="39" t="s">
        <v>114</v>
      </c>
      <c r="AC31" s="269">
        <f t="shared" si="21"/>
        <v>0</v>
      </c>
      <c r="AD31" s="265">
        <f t="shared" si="22"/>
        <v>0</v>
      </c>
      <c r="AE31" s="269">
        <f t="shared" si="23"/>
        <v>0</v>
      </c>
      <c r="AF31" s="265">
        <f t="shared" si="24"/>
        <v>0</v>
      </c>
      <c r="AH31" s="38">
        <v>5280</v>
      </c>
      <c r="AI31" s="26"/>
      <c r="AJ31" s="27"/>
      <c r="AK31" s="57" t="s">
        <v>64</v>
      </c>
      <c r="AL31" s="289">
        <f t="shared" si="19"/>
        <v>0</v>
      </c>
      <c r="AM31" s="291">
        <f t="shared" si="18"/>
        <v>0</v>
      </c>
    </row>
    <row r="32" spans="1:39" x14ac:dyDescent="0.25">
      <c r="C32" s="15" t="s">
        <v>109</v>
      </c>
      <c r="D32" s="264">
        <f>+D30+D17</f>
        <v>0</v>
      </c>
      <c r="E32" s="264">
        <f>+E30+E17</f>
        <v>0</v>
      </c>
      <c r="F32" s="264">
        <f>+F30+F17</f>
        <v>0</v>
      </c>
      <c r="G32" s="17" t="s">
        <v>130</v>
      </c>
      <c r="H32" s="264"/>
      <c r="I32" s="236"/>
      <c r="J32" s="236"/>
      <c r="K32" s="32"/>
      <c r="L32" s="38">
        <v>5130</v>
      </c>
      <c r="M32" s="49"/>
      <c r="N32" s="50" t="s">
        <v>54</v>
      </c>
      <c r="O32" s="262">
        <f>+'31130'!E29</f>
        <v>0</v>
      </c>
      <c r="P32" s="238">
        <f>+'31130'!F29</f>
        <v>0</v>
      </c>
      <c r="Q32" s="238">
        <f>+'31130'!G29</f>
        <v>0</v>
      </c>
      <c r="S32" s="38">
        <v>3220</v>
      </c>
      <c r="T32" s="39" t="s">
        <v>136</v>
      </c>
      <c r="U32" s="198" t="s">
        <v>156</v>
      </c>
      <c r="V32" s="198">
        <f>+H41-I41</f>
        <v>0</v>
      </c>
      <c r="W32" s="175">
        <f>-W13</f>
        <v>0</v>
      </c>
      <c r="X32" s="198"/>
      <c r="Y32" s="200">
        <f t="shared" si="27"/>
        <v>0</v>
      </c>
      <c r="AA32" s="38">
        <v>2140</v>
      </c>
      <c r="AB32" s="39" t="s">
        <v>115</v>
      </c>
      <c r="AC32" s="269">
        <f t="shared" si="21"/>
        <v>0</v>
      </c>
      <c r="AD32" s="265">
        <f t="shared" si="22"/>
        <v>0</v>
      </c>
      <c r="AE32" s="269">
        <f t="shared" si="23"/>
        <v>0</v>
      </c>
      <c r="AF32" s="265">
        <f t="shared" si="24"/>
        <v>0</v>
      </c>
      <c r="AH32" s="38">
        <v>5290</v>
      </c>
      <c r="AI32" s="26"/>
      <c r="AJ32" s="27"/>
      <c r="AK32" s="57" t="s">
        <v>65</v>
      </c>
      <c r="AL32" s="289">
        <f t="shared" si="19"/>
        <v>0</v>
      </c>
      <c r="AM32" s="291">
        <f t="shared" si="18"/>
        <v>0</v>
      </c>
    </row>
    <row r="33" spans="2:39" x14ac:dyDescent="0.25">
      <c r="B33" s="6"/>
      <c r="C33" s="20"/>
      <c r="D33" s="64"/>
      <c r="E33" s="64"/>
      <c r="G33" s="17"/>
      <c r="H33" s="264"/>
      <c r="I33" s="236"/>
      <c r="J33" s="236"/>
      <c r="K33" s="32"/>
      <c r="L33" s="6">
        <v>5200</v>
      </c>
      <c r="M33" s="49"/>
      <c r="N33" s="50" t="s">
        <v>55</v>
      </c>
      <c r="O33" s="262">
        <f>+'31130'!E30</f>
        <v>0</v>
      </c>
      <c r="P33" s="238">
        <f>+'31130'!F30</f>
        <v>0</v>
      </c>
      <c r="Q33" s="238">
        <f>+'31130'!G30</f>
        <v>0</v>
      </c>
      <c r="S33" s="38">
        <v>3230</v>
      </c>
      <c r="T33" s="39" t="s">
        <v>157</v>
      </c>
      <c r="U33" s="198" t="s">
        <v>156</v>
      </c>
      <c r="V33" s="198"/>
      <c r="W33" s="198">
        <f>+H42-I42</f>
        <v>0</v>
      </c>
      <c r="X33" s="198"/>
      <c r="Y33" s="200">
        <f t="shared" si="27"/>
        <v>0</v>
      </c>
      <c r="AA33" s="38">
        <v>2150</v>
      </c>
      <c r="AB33" s="39" t="s">
        <v>116</v>
      </c>
      <c r="AC33" s="269">
        <f t="shared" si="21"/>
        <v>0</v>
      </c>
      <c r="AD33" s="265">
        <f t="shared" si="22"/>
        <v>0</v>
      </c>
      <c r="AE33" s="269">
        <f t="shared" si="23"/>
        <v>0</v>
      </c>
      <c r="AF33" s="265">
        <f t="shared" si="24"/>
        <v>0</v>
      </c>
      <c r="AH33" s="38">
        <v>5310</v>
      </c>
      <c r="AI33" s="26"/>
      <c r="AJ33" s="27"/>
      <c r="AK33" s="57" t="s">
        <v>164</v>
      </c>
      <c r="AL33" s="289">
        <f>+O45</f>
        <v>0</v>
      </c>
      <c r="AM33" s="291">
        <f t="shared" ref="AM33:AM36" si="28">+P45</f>
        <v>0</v>
      </c>
    </row>
    <row r="34" spans="2:39" x14ac:dyDescent="0.25">
      <c r="B34" s="6">
        <v>3100</v>
      </c>
      <c r="C34" s="49"/>
      <c r="D34" s="65"/>
      <c r="E34" s="65"/>
      <c r="F34" s="66"/>
      <c r="G34" s="62" t="s">
        <v>131</v>
      </c>
      <c r="H34" s="268">
        <f>SUM(H35:H37)</f>
        <v>0</v>
      </c>
      <c r="I34" s="240">
        <f>SUM(I35:I37)</f>
        <v>0</v>
      </c>
      <c r="J34" s="240">
        <f>SUM(J35:J37)</f>
        <v>0</v>
      </c>
      <c r="K34" s="60"/>
      <c r="L34" s="38">
        <v>5210</v>
      </c>
      <c r="M34" s="36" t="s">
        <v>56</v>
      </c>
      <c r="N34" s="21"/>
      <c r="O34" s="264">
        <f>SUM(O35:O43)</f>
        <v>0</v>
      </c>
      <c r="P34" s="236">
        <f>SUM(P35:P43)</f>
        <v>0</v>
      </c>
      <c r="Q34" s="236">
        <f>SUM(Q35:Q43)</f>
        <v>0</v>
      </c>
      <c r="S34" s="38">
        <v>3240</v>
      </c>
      <c r="T34" s="39" t="s">
        <v>138</v>
      </c>
      <c r="U34" s="198" t="s">
        <v>156</v>
      </c>
      <c r="V34" s="198"/>
      <c r="W34" s="198">
        <f t="shared" ref="W34:W35" si="29">+H43-I43</f>
        <v>0</v>
      </c>
      <c r="X34" s="198"/>
      <c r="Y34" s="200">
        <f t="shared" si="27"/>
        <v>0</v>
      </c>
      <c r="AA34" s="38">
        <v>2160</v>
      </c>
      <c r="AB34" s="39" t="s">
        <v>117</v>
      </c>
      <c r="AC34" s="269">
        <f t="shared" si="21"/>
        <v>0</v>
      </c>
      <c r="AD34" s="265">
        <f t="shared" si="22"/>
        <v>0</v>
      </c>
      <c r="AE34" s="269">
        <f t="shared" si="23"/>
        <v>0</v>
      </c>
      <c r="AF34" s="265">
        <f t="shared" si="24"/>
        <v>0</v>
      </c>
      <c r="AH34" s="38">
        <v>5320</v>
      </c>
      <c r="AI34" s="26"/>
      <c r="AJ34" s="27"/>
      <c r="AK34" s="57" t="s">
        <v>68</v>
      </c>
      <c r="AL34" s="289">
        <f t="shared" ref="AL34:AL36" si="30">+O46</f>
        <v>0</v>
      </c>
      <c r="AM34" s="291">
        <f t="shared" si="28"/>
        <v>0</v>
      </c>
    </row>
    <row r="35" spans="2:39" x14ac:dyDescent="0.25">
      <c r="B35" s="38">
        <v>3110</v>
      </c>
      <c r="C35" s="49"/>
      <c r="D35" s="65"/>
      <c r="E35" s="65"/>
      <c r="F35" s="66"/>
      <c r="G35" s="47" t="s">
        <v>68</v>
      </c>
      <c r="H35" s="262">
        <f>+'31130'!E128</f>
        <v>0</v>
      </c>
      <c r="I35" s="238">
        <f>+'31130'!F128</f>
        <v>0</v>
      </c>
      <c r="J35" s="238">
        <f>+'31130'!G128</f>
        <v>0</v>
      </c>
      <c r="K35" s="46"/>
      <c r="L35" s="38">
        <v>5220</v>
      </c>
      <c r="M35" s="49"/>
      <c r="N35" s="50" t="s">
        <v>57</v>
      </c>
      <c r="O35" s="262">
        <f>+'31130'!E32</f>
        <v>0</v>
      </c>
      <c r="P35" s="238">
        <f>+'31130'!F32</f>
        <v>0</v>
      </c>
      <c r="Q35" s="238">
        <f>+'31130'!G32</f>
        <v>0</v>
      </c>
      <c r="S35" s="38">
        <v>3250</v>
      </c>
      <c r="T35" s="39" t="s">
        <v>139</v>
      </c>
      <c r="U35" s="198" t="s">
        <v>156</v>
      </c>
      <c r="V35" s="198"/>
      <c r="W35" s="198">
        <f t="shared" si="29"/>
        <v>0</v>
      </c>
      <c r="X35" s="198"/>
      <c r="Y35" s="200">
        <f t="shared" si="27"/>
        <v>0</v>
      </c>
      <c r="AA35" s="38">
        <v>2170</v>
      </c>
      <c r="AB35" s="39" t="s">
        <v>118</v>
      </c>
      <c r="AC35" s="269">
        <f t="shared" si="21"/>
        <v>0</v>
      </c>
      <c r="AD35" s="265">
        <f t="shared" si="22"/>
        <v>0</v>
      </c>
      <c r="AE35" s="269">
        <f t="shared" si="23"/>
        <v>0</v>
      </c>
      <c r="AF35" s="265">
        <f t="shared" si="24"/>
        <v>0</v>
      </c>
      <c r="AH35" s="38">
        <v>5330</v>
      </c>
      <c r="AI35" s="26"/>
      <c r="AJ35" s="27"/>
      <c r="AK35" s="57" t="s">
        <v>69</v>
      </c>
      <c r="AL35" s="289">
        <f t="shared" si="30"/>
        <v>0</v>
      </c>
      <c r="AM35" s="291">
        <f t="shared" si="28"/>
        <v>0</v>
      </c>
    </row>
    <row r="36" spans="2:39" x14ac:dyDescent="0.25">
      <c r="B36" s="38">
        <v>3120</v>
      </c>
      <c r="C36" s="49"/>
      <c r="D36" s="65"/>
      <c r="E36" s="65"/>
      <c r="F36" s="66"/>
      <c r="G36" s="47" t="s">
        <v>132</v>
      </c>
      <c r="H36" s="262">
        <f>+'31130'!E129</f>
        <v>0</v>
      </c>
      <c r="I36" s="238">
        <f>+'31130'!F129</f>
        <v>0</v>
      </c>
      <c r="J36" s="238">
        <f>+'31130'!G129</f>
        <v>0</v>
      </c>
      <c r="K36" s="46"/>
      <c r="L36" s="38">
        <v>5230</v>
      </c>
      <c r="M36" s="49"/>
      <c r="N36" s="50" t="s">
        <v>58</v>
      </c>
      <c r="O36" s="262">
        <f>+'31130'!E33</f>
        <v>0</v>
      </c>
      <c r="P36" s="238">
        <f>+'31130'!F33</f>
        <v>0</v>
      </c>
      <c r="Q36" s="238">
        <f>+'31130'!G33</f>
        <v>0</v>
      </c>
      <c r="S36" s="38"/>
      <c r="T36" s="39"/>
      <c r="U36" s="198"/>
      <c r="V36" s="198"/>
      <c r="W36" s="198"/>
      <c r="X36" s="198"/>
      <c r="Y36" s="200"/>
      <c r="AA36" s="38">
        <v>2190</v>
      </c>
      <c r="AB36" s="39" t="s">
        <v>119</v>
      </c>
      <c r="AC36" s="269">
        <f t="shared" si="21"/>
        <v>0</v>
      </c>
      <c r="AD36" s="265">
        <f t="shared" si="22"/>
        <v>0</v>
      </c>
      <c r="AE36" s="269">
        <f t="shared" si="23"/>
        <v>0</v>
      </c>
      <c r="AF36" s="265">
        <f t="shared" si="24"/>
        <v>0</v>
      </c>
      <c r="AH36" s="67">
        <v>4500</v>
      </c>
      <c r="AI36" s="26"/>
      <c r="AJ36" s="27"/>
      <c r="AK36" s="57" t="s">
        <v>165</v>
      </c>
      <c r="AL36" s="289">
        <f t="shared" si="30"/>
        <v>0</v>
      </c>
      <c r="AM36" s="291">
        <f t="shared" si="28"/>
        <v>0</v>
      </c>
    </row>
    <row r="37" spans="2:39" ht="22.5" x14ac:dyDescent="0.25">
      <c r="B37" s="38">
        <v>3130</v>
      </c>
      <c r="C37" s="49"/>
      <c r="D37" s="65"/>
      <c r="E37" s="65"/>
      <c r="F37" s="66"/>
      <c r="G37" s="47" t="s">
        <v>133</v>
      </c>
      <c r="H37" s="262">
        <f>+'31130'!E130</f>
        <v>0</v>
      </c>
      <c r="I37" s="238">
        <f>+'31130'!F130</f>
        <v>0</v>
      </c>
      <c r="J37" s="238">
        <f>+'31130'!G130</f>
        <v>0</v>
      </c>
      <c r="K37" s="46"/>
      <c r="L37" s="38">
        <v>5240</v>
      </c>
      <c r="M37" s="49"/>
      <c r="N37" s="50" t="s">
        <v>59</v>
      </c>
      <c r="O37" s="262">
        <f>+'31130'!E34</f>
        <v>0</v>
      </c>
      <c r="P37" s="238">
        <f>+'31130'!F34</f>
        <v>0</v>
      </c>
      <c r="Q37" s="238">
        <f>+'31130'!G34</f>
        <v>0</v>
      </c>
      <c r="S37" s="38"/>
      <c r="T37" s="188" t="s">
        <v>215</v>
      </c>
      <c r="U37" s="198" t="s">
        <v>156</v>
      </c>
      <c r="V37" s="198"/>
      <c r="W37" s="198"/>
      <c r="X37" s="197">
        <f>SUM(X38:X39)</f>
        <v>0</v>
      </c>
      <c r="Y37" s="199">
        <f>SUM(U37:X37)</f>
        <v>0</v>
      </c>
      <c r="AA37" s="38"/>
      <c r="AB37" s="39"/>
      <c r="AC37" s="269"/>
      <c r="AD37" s="265"/>
      <c r="AE37" s="269"/>
      <c r="AF37" s="265"/>
      <c r="AI37" s="40" t="s">
        <v>166</v>
      </c>
      <c r="AJ37" s="27"/>
      <c r="AK37" s="68"/>
      <c r="AL37" s="299">
        <f>+AL9-AL20</f>
        <v>0</v>
      </c>
      <c r="AM37" s="300">
        <f>+AM9-AM20</f>
        <v>0</v>
      </c>
    </row>
    <row r="38" spans="2:39" x14ac:dyDescent="0.25">
      <c r="B38" s="38"/>
      <c r="C38" s="49"/>
      <c r="D38" s="65"/>
      <c r="E38" s="65"/>
      <c r="F38" s="69"/>
      <c r="G38" s="47"/>
      <c r="H38" s="262"/>
      <c r="I38" s="238"/>
      <c r="J38" s="265"/>
      <c r="K38" s="35"/>
      <c r="L38" s="38">
        <v>5250</v>
      </c>
      <c r="M38" s="49"/>
      <c r="N38" s="50" t="s">
        <v>60</v>
      </c>
      <c r="O38" s="262">
        <f>+'31130'!E35</f>
        <v>0</v>
      </c>
      <c r="P38" s="238">
        <f>+'31130'!F35</f>
        <v>0</v>
      </c>
      <c r="Q38" s="238">
        <f>+'31130'!G35</f>
        <v>0</v>
      </c>
      <c r="S38" s="38">
        <v>3310</v>
      </c>
      <c r="T38" s="39" t="s">
        <v>141</v>
      </c>
      <c r="U38" s="198" t="s">
        <v>156</v>
      </c>
      <c r="V38" s="198"/>
      <c r="W38" s="175"/>
      <c r="X38" s="198">
        <f>+H47-I47</f>
        <v>0</v>
      </c>
      <c r="Y38" s="200">
        <f>SUM(U38:X38)</f>
        <v>0</v>
      </c>
      <c r="AA38" s="6">
        <v>2200</v>
      </c>
      <c r="AB38" s="40" t="s">
        <v>121</v>
      </c>
      <c r="AC38" s="296">
        <f>IF(H28&gt;I28,H28-I28,0)</f>
        <v>0</v>
      </c>
      <c r="AD38" s="297">
        <f>IF(I28&gt;H28,I28-H28,0)</f>
        <v>0</v>
      </c>
      <c r="AE38" s="296">
        <f>IF(I28&gt;J28,I28-J28,0)</f>
        <v>0</v>
      </c>
      <c r="AF38" s="297">
        <f>IF(J28&gt;I28,J28-I28,0)</f>
        <v>0</v>
      </c>
      <c r="AI38" s="25"/>
      <c r="AJ38" s="27"/>
      <c r="AK38" s="68"/>
      <c r="AL38" s="142"/>
      <c r="AM38" s="301"/>
    </row>
    <row r="39" spans="2:39" x14ac:dyDescent="0.25">
      <c r="B39" s="6">
        <v>3200</v>
      </c>
      <c r="C39" s="49"/>
      <c r="D39" s="65"/>
      <c r="E39" s="65"/>
      <c r="F39" s="66"/>
      <c r="G39" s="62" t="s">
        <v>134</v>
      </c>
      <c r="H39" s="268">
        <f>SUM(H40:H44)</f>
        <v>0</v>
      </c>
      <c r="I39" s="240">
        <f>SUM(I40:I44)</f>
        <v>0</v>
      </c>
      <c r="J39" s="240">
        <f>SUM(J40:J44)</f>
        <v>0</v>
      </c>
      <c r="K39" s="60"/>
      <c r="L39" s="38">
        <v>5260</v>
      </c>
      <c r="M39" s="49"/>
      <c r="N39" s="50" t="s">
        <v>61</v>
      </c>
      <c r="O39" s="262">
        <f>+'31130'!E36</f>
        <v>0</v>
      </c>
      <c r="P39" s="238">
        <f>+'31130'!F36</f>
        <v>0</v>
      </c>
      <c r="Q39" s="238">
        <f>+'31130'!G36</f>
        <v>0</v>
      </c>
      <c r="S39" s="38">
        <v>3320</v>
      </c>
      <c r="T39" s="39" t="s">
        <v>142</v>
      </c>
      <c r="U39" s="198" t="s">
        <v>156</v>
      </c>
      <c r="V39" s="198"/>
      <c r="W39" s="175"/>
      <c r="X39" s="198">
        <f t="shared" ref="X39" si="31">+H48-I48</f>
        <v>0</v>
      </c>
      <c r="Y39" s="200">
        <f>SUM(U39:X39)</f>
        <v>0</v>
      </c>
      <c r="AA39" s="38">
        <v>2210</v>
      </c>
      <c r="AB39" s="39" t="s">
        <v>122</v>
      </c>
      <c r="AC39" s="269">
        <f t="shared" ref="AC39:AC44" si="32">IF(H21&gt;I21,H21-I21,0)</f>
        <v>0</v>
      </c>
      <c r="AD39" s="265">
        <f t="shared" ref="AD39:AD44" si="33">IF(I21&gt;H21,I21-H21,0)</f>
        <v>0</v>
      </c>
      <c r="AE39" s="269">
        <f t="shared" ref="AE39:AE44" si="34">IF(I21&gt;J21,I21-J21,0)</f>
        <v>0</v>
      </c>
      <c r="AF39" s="265">
        <f t="shared" ref="AF39:AF44" si="35">IF(J21&gt;I21,J21-I21,0)</f>
        <v>0</v>
      </c>
      <c r="AI39" s="41" t="s">
        <v>167</v>
      </c>
      <c r="AJ39" s="27"/>
      <c r="AK39" s="42"/>
      <c r="AL39" s="142"/>
      <c r="AM39" s="301"/>
    </row>
    <row r="40" spans="2:39" x14ac:dyDescent="0.25">
      <c r="B40" s="38">
        <v>3210</v>
      </c>
      <c r="C40" s="49"/>
      <c r="D40" s="65"/>
      <c r="E40" s="65"/>
      <c r="F40" s="66"/>
      <c r="G40" s="47" t="s">
        <v>135</v>
      </c>
      <c r="H40" s="262">
        <f>+'31130'!E133</f>
        <v>0</v>
      </c>
      <c r="I40" s="238">
        <f>+'31130'!F133</f>
        <v>0</v>
      </c>
      <c r="J40" s="238">
        <f>+'31130'!G133</f>
        <v>0</v>
      </c>
      <c r="K40" s="46"/>
      <c r="L40" s="38">
        <v>5270</v>
      </c>
      <c r="M40" s="49"/>
      <c r="N40" s="50" t="s">
        <v>62</v>
      </c>
      <c r="O40" s="262">
        <f>+'31130'!E37</f>
        <v>0</v>
      </c>
      <c r="P40" s="238">
        <f>+'31130'!F37</f>
        <v>0</v>
      </c>
      <c r="Q40" s="238">
        <f>+'31130'!G37</f>
        <v>0</v>
      </c>
      <c r="S40" s="24">
        <v>900006</v>
      </c>
      <c r="T40" s="39"/>
      <c r="U40" s="198"/>
      <c r="V40" s="198"/>
      <c r="W40" s="175"/>
      <c r="X40" s="198"/>
      <c r="Y40" s="200"/>
      <c r="AA40" s="38">
        <v>2220</v>
      </c>
      <c r="AB40" s="39" t="s">
        <v>123</v>
      </c>
      <c r="AC40" s="269">
        <f t="shared" si="32"/>
        <v>0</v>
      </c>
      <c r="AD40" s="265">
        <f t="shared" si="33"/>
        <v>0</v>
      </c>
      <c r="AE40" s="269">
        <f t="shared" si="34"/>
        <v>0</v>
      </c>
      <c r="AF40" s="265">
        <f t="shared" si="35"/>
        <v>0</v>
      </c>
      <c r="AI40" s="26"/>
      <c r="AJ40" s="42" t="s">
        <v>155</v>
      </c>
      <c r="AK40" s="42"/>
      <c r="AL40" s="288">
        <f>SUM(AL41:AL43)</f>
        <v>0</v>
      </c>
      <c r="AM40" s="290">
        <f>SUM(AM41:AM43)</f>
        <v>0</v>
      </c>
    </row>
    <row r="41" spans="2:39" x14ac:dyDescent="0.25">
      <c r="B41" s="38">
        <v>3220</v>
      </c>
      <c r="C41" s="49"/>
      <c r="D41" s="65"/>
      <c r="E41" s="65"/>
      <c r="F41" s="66"/>
      <c r="G41" s="47" t="s">
        <v>136</v>
      </c>
      <c r="H41" s="262">
        <f>+'31130'!E134</f>
        <v>0</v>
      </c>
      <c r="I41" s="238">
        <f>+'31130'!F134</f>
        <v>0</v>
      </c>
      <c r="J41" s="238">
        <f>+'31130'!G134</f>
        <v>0</v>
      </c>
      <c r="K41" s="46"/>
      <c r="L41" s="38">
        <v>5280</v>
      </c>
      <c r="M41" s="49"/>
      <c r="N41" s="50" t="s">
        <v>63</v>
      </c>
      <c r="O41" s="262">
        <f>+'31130'!E38</f>
        <v>0</v>
      </c>
      <c r="P41" s="238">
        <f>+'31130'!F38</f>
        <v>0</v>
      </c>
      <c r="Q41" s="238">
        <f>+'31130'!G38</f>
        <v>0</v>
      </c>
      <c r="T41" s="70" t="s">
        <v>216</v>
      </c>
      <c r="U41" s="201">
        <f>+U23+U25</f>
        <v>0</v>
      </c>
      <c r="V41" s="201">
        <f>+V23+V25+V30+V37</f>
        <v>0</v>
      </c>
      <c r="W41" s="201">
        <f>+W23+W25+W30+W37</f>
        <v>0</v>
      </c>
      <c r="X41" s="201">
        <f>+X23+X25+X30+X37</f>
        <v>0</v>
      </c>
      <c r="Y41" s="202">
        <f>SUM(U41:X41)</f>
        <v>0</v>
      </c>
      <c r="AA41" s="38">
        <v>2230</v>
      </c>
      <c r="AB41" s="39" t="s">
        <v>124</v>
      </c>
      <c r="AC41" s="269">
        <f t="shared" si="32"/>
        <v>0</v>
      </c>
      <c r="AD41" s="265">
        <f t="shared" si="33"/>
        <v>0</v>
      </c>
      <c r="AE41" s="269">
        <f t="shared" si="34"/>
        <v>0</v>
      </c>
      <c r="AF41" s="265">
        <f t="shared" si="35"/>
        <v>0</v>
      </c>
      <c r="AI41" s="26"/>
      <c r="AJ41" s="27"/>
      <c r="AK41" s="57" t="s">
        <v>101</v>
      </c>
      <c r="AL41" s="289">
        <v>0</v>
      </c>
      <c r="AM41" s="291">
        <v>0</v>
      </c>
    </row>
    <row r="42" spans="2:39" x14ac:dyDescent="0.25">
      <c r="B42" s="38">
        <v>3230</v>
      </c>
      <c r="C42" s="49"/>
      <c r="D42" s="71"/>
      <c r="E42" s="71"/>
      <c r="F42" s="66"/>
      <c r="G42" s="47" t="s">
        <v>137</v>
      </c>
      <c r="H42" s="262">
        <f>+'31130'!E135</f>
        <v>0</v>
      </c>
      <c r="I42" s="238">
        <f>+'31130'!F135</f>
        <v>0</v>
      </c>
      <c r="J42" s="238">
        <f>+'31130'!G135</f>
        <v>0</v>
      </c>
      <c r="K42" s="46"/>
      <c r="L42" s="38">
        <v>5290</v>
      </c>
      <c r="M42" s="49"/>
      <c r="N42" s="50" t="s">
        <v>64</v>
      </c>
      <c r="O42" s="262">
        <f>+'31130'!E39</f>
        <v>0</v>
      </c>
      <c r="P42" s="238">
        <f>+'31130'!F39</f>
        <v>0</v>
      </c>
      <c r="Q42" s="238">
        <f>+'31130'!G39</f>
        <v>0</v>
      </c>
      <c r="U42" s="83">
        <f>+I34-U23</f>
        <v>0</v>
      </c>
      <c r="V42" s="83">
        <f>+I39-V23-W23</f>
        <v>0</v>
      </c>
      <c r="W42" s="83"/>
      <c r="X42" s="83">
        <f>+I46-X23</f>
        <v>0</v>
      </c>
      <c r="Y42" s="83">
        <f>+I50-Y23</f>
        <v>0</v>
      </c>
      <c r="AA42" s="38">
        <v>2240</v>
      </c>
      <c r="AB42" s="39" t="s">
        <v>125</v>
      </c>
      <c r="AC42" s="269">
        <f t="shared" si="32"/>
        <v>0</v>
      </c>
      <c r="AD42" s="265">
        <f t="shared" si="33"/>
        <v>0</v>
      </c>
      <c r="AE42" s="269">
        <f t="shared" si="34"/>
        <v>0</v>
      </c>
      <c r="AF42" s="265">
        <f t="shared" si="35"/>
        <v>0</v>
      </c>
      <c r="AI42" s="26"/>
      <c r="AJ42" s="27"/>
      <c r="AK42" s="57" t="s">
        <v>102</v>
      </c>
      <c r="AL42" s="289">
        <v>0</v>
      </c>
      <c r="AM42" s="291">
        <v>0</v>
      </c>
    </row>
    <row r="43" spans="2:39" x14ac:dyDescent="0.25">
      <c r="B43" s="38">
        <v>3240</v>
      </c>
      <c r="C43" s="49"/>
      <c r="D43" s="65"/>
      <c r="E43" s="65"/>
      <c r="F43" s="72"/>
      <c r="G43" s="47" t="s">
        <v>138</v>
      </c>
      <c r="H43" s="262">
        <f>+'31130'!E136</f>
        <v>0</v>
      </c>
      <c r="I43" s="238">
        <f>+'31130'!F136</f>
        <v>0</v>
      </c>
      <c r="J43" s="238">
        <f>+'31130'!G136</f>
        <v>0</v>
      </c>
      <c r="K43" s="46"/>
      <c r="L43" s="6">
        <v>5300</v>
      </c>
      <c r="M43" s="49"/>
      <c r="N43" s="50" t="s">
        <v>65</v>
      </c>
      <c r="O43" s="262">
        <f>+'31130'!E40</f>
        <v>0</v>
      </c>
      <c r="P43" s="238">
        <f>+'31130'!F40</f>
        <v>0</v>
      </c>
      <c r="Q43" s="238">
        <f>+'31130'!G40</f>
        <v>0</v>
      </c>
      <c r="U43" s="83">
        <f>+H34-U41</f>
        <v>0</v>
      </c>
      <c r="V43" s="83"/>
      <c r="W43" s="83">
        <f>+H39-V41-W41</f>
        <v>0</v>
      </c>
      <c r="X43" s="83">
        <f>+H46-X41</f>
        <v>0</v>
      </c>
      <c r="Y43" s="83">
        <f>+H50-Y41</f>
        <v>0</v>
      </c>
      <c r="AA43" s="38">
        <v>2250</v>
      </c>
      <c r="AB43" s="39" t="s">
        <v>126</v>
      </c>
      <c r="AC43" s="269">
        <f t="shared" si="32"/>
        <v>0</v>
      </c>
      <c r="AD43" s="265">
        <f t="shared" si="33"/>
        <v>0</v>
      </c>
      <c r="AE43" s="269">
        <f t="shared" si="34"/>
        <v>0</v>
      </c>
      <c r="AF43" s="265">
        <f t="shared" si="35"/>
        <v>0</v>
      </c>
      <c r="AI43" s="26"/>
      <c r="AJ43" s="27"/>
      <c r="AK43" s="57" t="s">
        <v>168</v>
      </c>
      <c r="AL43" s="289">
        <f>+AC48-AD48</f>
        <v>0</v>
      </c>
      <c r="AM43" s="291">
        <f>+AE48-AF48</f>
        <v>0</v>
      </c>
    </row>
    <row r="44" spans="2:39" x14ac:dyDescent="0.25">
      <c r="B44" s="38">
        <v>3250</v>
      </c>
      <c r="C44" s="49"/>
      <c r="D44" s="65"/>
      <c r="E44" s="65"/>
      <c r="F44" s="35"/>
      <c r="G44" s="47" t="s">
        <v>139</v>
      </c>
      <c r="H44" s="262">
        <f>+'31130'!E137</f>
        <v>0</v>
      </c>
      <c r="I44" s="238">
        <f>+'31130'!F137</f>
        <v>0</v>
      </c>
      <c r="J44" s="238">
        <f>+'31130'!G137</f>
        <v>0</v>
      </c>
      <c r="K44" s="46"/>
      <c r="L44" s="38">
        <v>5310</v>
      </c>
      <c r="M44" s="36" t="s">
        <v>66</v>
      </c>
      <c r="N44" s="21"/>
      <c r="O44" s="264">
        <f>SUM(O45:O47)</f>
        <v>0</v>
      </c>
      <c r="P44" s="236">
        <f>SUM(P45:P47)</f>
        <v>0</v>
      </c>
      <c r="Q44" s="236">
        <f>SUM(Q45:Q47)</f>
        <v>0</v>
      </c>
      <c r="T44" s="336" t="s">
        <v>169</v>
      </c>
      <c r="U44" s="336"/>
      <c r="V44" s="336"/>
      <c r="W44" s="336"/>
      <c r="X44" s="336"/>
      <c r="Y44" s="336"/>
      <c r="AA44" s="38">
        <v>2260</v>
      </c>
      <c r="AB44" s="39" t="s">
        <v>127</v>
      </c>
      <c r="AC44" s="269">
        <f t="shared" si="32"/>
        <v>0</v>
      </c>
      <c r="AD44" s="265">
        <f t="shared" si="33"/>
        <v>0</v>
      </c>
      <c r="AE44" s="269">
        <f t="shared" si="34"/>
        <v>0</v>
      </c>
      <c r="AF44" s="265">
        <f t="shared" si="35"/>
        <v>0</v>
      </c>
      <c r="AI44" s="26"/>
      <c r="AJ44" s="42" t="s">
        <v>161</v>
      </c>
      <c r="AK44" s="42"/>
      <c r="AL44" s="288">
        <f>SUM(AL45:AL47)</f>
        <v>0</v>
      </c>
      <c r="AM44" s="290">
        <f>SUM(AM45:AM47)</f>
        <v>0</v>
      </c>
    </row>
    <row r="45" spans="2:39" x14ac:dyDescent="0.25">
      <c r="B45" s="38"/>
      <c r="C45" s="49"/>
      <c r="D45" s="65"/>
      <c r="E45" s="65"/>
      <c r="F45" s="35"/>
      <c r="G45" s="47"/>
      <c r="H45" s="262"/>
      <c r="I45" s="238"/>
      <c r="J45" s="265"/>
      <c r="K45" s="35"/>
      <c r="L45" s="38">
        <v>5320</v>
      </c>
      <c r="M45" s="49"/>
      <c r="N45" s="50" t="s">
        <v>67</v>
      </c>
      <c r="O45" s="280">
        <f>+'31130'!E42</f>
        <v>0</v>
      </c>
      <c r="P45" s="281">
        <f>+'31130'!F42</f>
        <v>0</v>
      </c>
      <c r="Q45" s="238">
        <f>+'31130'!G43</f>
        <v>0</v>
      </c>
      <c r="T45" s="336"/>
      <c r="U45" s="336"/>
      <c r="V45" s="336"/>
      <c r="W45" s="336"/>
      <c r="X45" s="336"/>
      <c r="Y45" s="336"/>
      <c r="AA45" s="38"/>
      <c r="AB45" s="39"/>
      <c r="AC45" s="269"/>
      <c r="AD45" s="265"/>
      <c r="AE45" s="269"/>
      <c r="AF45" s="265"/>
      <c r="AI45" s="26"/>
      <c r="AJ45" s="27"/>
      <c r="AK45" s="57" t="s">
        <v>101</v>
      </c>
      <c r="AL45" s="289">
        <f>+AD19-AC19</f>
        <v>0</v>
      </c>
      <c r="AM45" s="291">
        <f>+AF19-AE19</f>
        <v>0</v>
      </c>
    </row>
    <row r="46" spans="2:39" x14ac:dyDescent="0.25">
      <c r="B46" s="6">
        <v>3300</v>
      </c>
      <c r="C46" s="49"/>
      <c r="D46" s="73"/>
      <c r="E46" s="35"/>
      <c r="F46" s="35"/>
      <c r="G46" s="59" t="s">
        <v>140</v>
      </c>
      <c r="H46" s="268">
        <f>SUM(H47:H48)</f>
        <v>0</v>
      </c>
      <c r="I46" s="240">
        <f>SUM(I47:I48)</f>
        <v>0</v>
      </c>
      <c r="J46" s="240">
        <f>SUM(J47:J48)</f>
        <v>0</v>
      </c>
      <c r="K46" s="60"/>
      <c r="L46" s="38">
        <v>5330</v>
      </c>
      <c r="M46" s="49"/>
      <c r="N46" s="50" t="s">
        <v>68</v>
      </c>
      <c r="O46" s="280">
        <f>+'31130'!E43</f>
        <v>0</v>
      </c>
      <c r="P46" s="281">
        <f>+'31130'!F43</f>
        <v>0</v>
      </c>
      <c r="Q46" s="238">
        <f>+'31130'!G44</f>
        <v>0</v>
      </c>
      <c r="AA46" s="6">
        <v>3000</v>
      </c>
      <c r="AB46" s="25" t="s">
        <v>130</v>
      </c>
      <c r="AC46" s="295">
        <f>IF(H50&gt;I50,H50-I50,0)</f>
        <v>0</v>
      </c>
      <c r="AD46" s="267">
        <f>IF(I50&gt;H50,I50-H50,0)</f>
        <v>0</v>
      </c>
      <c r="AE46" s="295">
        <f>IF(I50&gt;J50,I50-J50,0)</f>
        <v>0</v>
      </c>
      <c r="AF46" s="267">
        <f>IF(J50&gt;I50,J50-I50,0)</f>
        <v>0</v>
      </c>
      <c r="AI46" s="26"/>
      <c r="AJ46" s="27"/>
      <c r="AK46" s="57" t="s">
        <v>102</v>
      </c>
      <c r="AL46" s="289">
        <f>+AD20-AC20+AD21-AC21</f>
        <v>0</v>
      </c>
      <c r="AM46" s="291">
        <f>+AF20-AE20+AF21-AE21</f>
        <v>0</v>
      </c>
    </row>
    <row r="47" spans="2:39" x14ac:dyDescent="0.25">
      <c r="B47" s="38">
        <v>3310</v>
      </c>
      <c r="C47" s="49"/>
      <c r="D47" s="73"/>
      <c r="E47" s="35"/>
      <c r="F47" s="35"/>
      <c r="G47" s="47" t="s">
        <v>141</v>
      </c>
      <c r="H47" s="262">
        <f>+'31130'!E140</f>
        <v>0</v>
      </c>
      <c r="I47" s="238">
        <f>+'31130'!F140</f>
        <v>0</v>
      </c>
      <c r="J47" s="238">
        <f>+'31130'!G140</f>
        <v>0</v>
      </c>
      <c r="K47" s="46"/>
      <c r="L47" s="6">
        <v>5400</v>
      </c>
      <c r="M47" s="49"/>
      <c r="N47" s="50" t="s">
        <v>69</v>
      </c>
      <c r="O47" s="280">
        <f>+'31130'!E44</f>
        <v>0</v>
      </c>
      <c r="P47" s="281">
        <f>+'31130'!F44</f>
        <v>0</v>
      </c>
      <c r="Q47" s="238">
        <f>+'31130'!G45</f>
        <v>0</v>
      </c>
      <c r="AA47" s="6">
        <v>3100</v>
      </c>
      <c r="AB47" s="40" t="s">
        <v>131</v>
      </c>
      <c r="AC47" s="296">
        <f>IF(H34&gt;I34,H34-I34,0)</f>
        <v>0</v>
      </c>
      <c r="AD47" s="297">
        <f>IF(I34&gt;H34,I34-H34,0)</f>
        <v>0</v>
      </c>
      <c r="AE47" s="296">
        <f>IF(I34&gt;J34,I34-J34,0)</f>
        <v>0</v>
      </c>
      <c r="AF47" s="297">
        <f>IF(J34&gt;I34,J34-I34,0)</f>
        <v>0</v>
      </c>
      <c r="AI47" s="26"/>
      <c r="AJ47" s="27"/>
      <c r="AK47" s="57" t="s">
        <v>168</v>
      </c>
      <c r="AL47" s="289">
        <v>0</v>
      </c>
      <c r="AM47" s="291">
        <v>0</v>
      </c>
    </row>
    <row r="48" spans="2:39" x14ac:dyDescent="0.25">
      <c r="B48" s="38">
        <v>3320</v>
      </c>
      <c r="C48" s="49"/>
      <c r="D48" s="73"/>
      <c r="E48" s="35"/>
      <c r="F48" s="35"/>
      <c r="G48" s="47" t="s">
        <v>142</v>
      </c>
      <c r="H48" s="262">
        <f>+'31130'!E141</f>
        <v>0</v>
      </c>
      <c r="I48" s="238">
        <f>+'31130'!F141</f>
        <v>0</v>
      </c>
      <c r="J48" s="238">
        <f>+'31130'!G141</f>
        <v>0</v>
      </c>
      <c r="K48" s="46"/>
      <c r="L48" s="38">
        <v>5410</v>
      </c>
      <c r="M48" s="36" t="s">
        <v>70</v>
      </c>
      <c r="N48" s="21"/>
      <c r="O48" s="264">
        <f>SUM(O49:O53)</f>
        <v>0</v>
      </c>
      <c r="P48" s="236">
        <f>SUM(P49:P53)</f>
        <v>0</v>
      </c>
      <c r="Q48" s="236">
        <f>SUM(Q49:Q53)</f>
        <v>0</v>
      </c>
      <c r="AA48" s="38">
        <v>3110</v>
      </c>
      <c r="AB48" s="39" t="s">
        <v>68</v>
      </c>
      <c r="AC48" s="269">
        <f>IF(H35&gt;I35,H35-I35,0)</f>
        <v>0</v>
      </c>
      <c r="AD48" s="265">
        <f>IF(I35&gt;H35,I35-H35,0)</f>
        <v>0</v>
      </c>
      <c r="AE48" s="269">
        <f>IF(I35&gt;J35,I35-J35,0)</f>
        <v>0</v>
      </c>
      <c r="AF48" s="265">
        <f>IF(J35&gt;I35,J35-I35,0)</f>
        <v>0</v>
      </c>
      <c r="AI48" s="40" t="s">
        <v>170</v>
      </c>
      <c r="AJ48" s="27"/>
      <c r="AK48" s="68"/>
      <c r="AL48" s="299">
        <f>+AL40-AL44</f>
        <v>0</v>
      </c>
      <c r="AM48" s="300">
        <f>+AM40-AM44</f>
        <v>0</v>
      </c>
    </row>
    <row r="49" spans="2:39" x14ac:dyDescent="0.25">
      <c r="C49" s="49"/>
      <c r="D49" s="73"/>
      <c r="E49" s="35"/>
      <c r="F49" s="35"/>
      <c r="G49" s="47"/>
      <c r="H49" s="262"/>
      <c r="I49" s="238"/>
      <c r="J49" s="265"/>
      <c r="K49" s="35"/>
      <c r="L49" s="38">
        <v>5420</v>
      </c>
      <c r="M49" s="49"/>
      <c r="N49" s="50" t="s">
        <v>71</v>
      </c>
      <c r="O49" s="280">
        <f>+'31130'!E46</f>
        <v>0</v>
      </c>
      <c r="P49" s="281">
        <f>+'31130'!F46</f>
        <v>0</v>
      </c>
      <c r="Q49" s="238">
        <f>+'31130'!G47</f>
        <v>0</v>
      </c>
      <c r="AA49" s="38">
        <v>3120</v>
      </c>
      <c r="AB49" s="39" t="s">
        <v>132</v>
      </c>
      <c r="AC49" s="269">
        <f>IF(H36&gt;I36,H36-I36,0)</f>
        <v>0</v>
      </c>
      <c r="AD49" s="265">
        <f>IF(I36&gt;H36,I36-H36,0)</f>
        <v>0</v>
      </c>
      <c r="AE49" s="269">
        <f>IF(I36&gt;J36,I36-J36,0)</f>
        <v>0</v>
      </c>
      <c r="AF49" s="265">
        <f>IF(J36&gt;I36,J36-I36,0)</f>
        <v>0</v>
      </c>
      <c r="AI49" s="25"/>
      <c r="AJ49" s="27"/>
      <c r="AK49" s="68"/>
      <c r="AL49" s="142"/>
      <c r="AM49" s="301"/>
    </row>
    <row r="50" spans="2:39" x14ac:dyDescent="0.25">
      <c r="B50" s="6">
        <v>3000</v>
      </c>
      <c r="C50" s="49"/>
      <c r="D50" s="73"/>
      <c r="E50" s="35"/>
      <c r="F50" s="35"/>
      <c r="G50" s="62" t="s">
        <v>143</v>
      </c>
      <c r="H50" s="268">
        <f>+H39+H34+H46</f>
        <v>0</v>
      </c>
      <c r="I50" s="240">
        <f t="shared" ref="I50:J50" si="36">+I39+I34+I46</f>
        <v>0</v>
      </c>
      <c r="J50" s="240">
        <f t="shared" si="36"/>
        <v>0</v>
      </c>
      <c r="K50" s="63"/>
      <c r="L50" s="38">
        <v>5430</v>
      </c>
      <c r="M50" s="49"/>
      <c r="N50" s="50" t="s">
        <v>72</v>
      </c>
      <c r="O50" s="280">
        <f>+'31130'!E47</f>
        <v>0</v>
      </c>
      <c r="P50" s="281">
        <f>+'31130'!F47</f>
        <v>0</v>
      </c>
      <c r="Q50" s="238">
        <f>+'31130'!G48</f>
        <v>0</v>
      </c>
      <c r="AA50" s="38">
        <v>3130</v>
      </c>
      <c r="AB50" s="39" t="s">
        <v>133</v>
      </c>
      <c r="AC50" s="269">
        <f>IF(H37&gt;I37,H37-I37,0)</f>
        <v>0</v>
      </c>
      <c r="AD50" s="265">
        <f>IF(I37&gt;H37,I37-H37,0)</f>
        <v>0</v>
      </c>
      <c r="AE50" s="269">
        <f>IF(I37&gt;J37,I37-J37,0)</f>
        <v>0</v>
      </c>
      <c r="AF50" s="265">
        <f>IF(J37&gt;I37,J37-I37,0)</f>
        <v>0</v>
      </c>
      <c r="AI50" s="41" t="s">
        <v>171</v>
      </c>
      <c r="AJ50" s="27"/>
      <c r="AK50" s="42"/>
      <c r="AL50" s="142"/>
      <c r="AM50" s="301"/>
    </row>
    <row r="51" spans="2:39" x14ac:dyDescent="0.25">
      <c r="C51" s="49"/>
      <c r="D51" s="73"/>
      <c r="E51" s="35"/>
      <c r="F51" s="35"/>
      <c r="G51" s="17"/>
      <c r="H51" s="264"/>
      <c r="I51" s="236"/>
      <c r="J51" s="236"/>
      <c r="K51" s="32"/>
      <c r="L51" s="38">
        <v>5440</v>
      </c>
      <c r="M51" s="49"/>
      <c r="N51" s="50" t="s">
        <v>73</v>
      </c>
      <c r="O51" s="280">
        <f>+'31130'!E48</f>
        <v>0</v>
      </c>
      <c r="P51" s="281">
        <f>+'31130'!F48</f>
        <v>0</v>
      </c>
      <c r="Q51" s="238">
        <f>+'31130'!G49</f>
        <v>0</v>
      </c>
      <c r="AA51" s="38"/>
      <c r="AB51" s="39"/>
      <c r="AC51" s="269"/>
      <c r="AD51" s="265"/>
      <c r="AE51" s="269"/>
      <c r="AF51" s="265"/>
      <c r="AI51" s="26"/>
      <c r="AJ51" s="42" t="s">
        <v>155</v>
      </c>
      <c r="AK51" s="42"/>
      <c r="AL51" s="288">
        <f>+AL52+AL55</f>
        <v>0</v>
      </c>
      <c r="AM51" s="290">
        <f>+AM52+AM55</f>
        <v>0</v>
      </c>
    </row>
    <row r="52" spans="2:39" x14ac:dyDescent="0.25">
      <c r="C52" s="49"/>
      <c r="D52" s="73"/>
      <c r="E52" s="35"/>
      <c r="F52" s="35"/>
      <c r="G52" s="17" t="s">
        <v>144</v>
      </c>
      <c r="H52" s="264">
        <f>+H50+H30</f>
        <v>0</v>
      </c>
      <c r="I52" s="236">
        <f t="shared" ref="I52:J52" si="37">+I50+I30</f>
        <v>0</v>
      </c>
      <c r="J52" s="236">
        <f t="shared" si="37"/>
        <v>0</v>
      </c>
      <c r="K52" s="64"/>
      <c r="L52" s="38">
        <v>5450</v>
      </c>
      <c r="M52" s="49"/>
      <c r="N52" s="50" t="s">
        <v>74</v>
      </c>
      <c r="O52" s="280">
        <f>+'31130'!E49</f>
        <v>0</v>
      </c>
      <c r="P52" s="281">
        <f>+'31130'!F49</f>
        <v>0</v>
      </c>
      <c r="Q52" s="238">
        <f>+'31130'!G50</f>
        <v>0</v>
      </c>
      <c r="AA52" s="6">
        <v>3200</v>
      </c>
      <c r="AB52" s="40" t="s">
        <v>134</v>
      </c>
      <c r="AC52" s="296">
        <f t="shared" ref="AC52:AC57" si="38">IF(H39&gt;I39,H39-I39,0)</f>
        <v>0</v>
      </c>
      <c r="AD52" s="297">
        <f t="shared" ref="AD52:AD57" si="39">IF(I39&gt;H39,I39-H39,0)</f>
        <v>0</v>
      </c>
      <c r="AE52" s="296">
        <f t="shared" ref="AE52:AE57" si="40">IF(I39&gt;J39,I39-J39,0)</f>
        <v>0</v>
      </c>
      <c r="AF52" s="297">
        <f t="shared" ref="AF52:AF57" si="41">IF(J39&gt;I39,J39-I39,0)</f>
        <v>0</v>
      </c>
      <c r="AI52" s="26"/>
      <c r="AJ52" s="27"/>
      <c r="AK52" s="57" t="s">
        <v>172</v>
      </c>
      <c r="AL52" s="289">
        <f>SUM(AL53:AL54)</f>
        <v>0</v>
      </c>
      <c r="AM52" s="291">
        <f>SUM(AM53:AM54)</f>
        <v>0</v>
      </c>
    </row>
    <row r="53" spans="2:39" x14ac:dyDescent="0.25">
      <c r="C53" s="74"/>
      <c r="D53" s="75"/>
      <c r="E53" s="76"/>
      <c r="F53" s="76"/>
      <c r="G53" s="76"/>
      <c r="H53" s="76"/>
      <c r="I53" s="77"/>
      <c r="J53" s="77"/>
      <c r="K53" s="35"/>
      <c r="L53" s="6">
        <v>5500</v>
      </c>
      <c r="M53" s="49"/>
      <c r="N53" s="50" t="s">
        <v>75</v>
      </c>
      <c r="O53" s="280">
        <f>+'31130'!E50</f>
        <v>0</v>
      </c>
      <c r="P53" s="281">
        <f>+'31130'!F50</f>
        <v>0</v>
      </c>
      <c r="Q53" s="238">
        <f>+'31130'!G51</f>
        <v>0</v>
      </c>
      <c r="AA53" s="38">
        <v>3210</v>
      </c>
      <c r="AB53" s="39" t="s">
        <v>135</v>
      </c>
      <c r="AC53" s="269">
        <f t="shared" si="38"/>
        <v>0</v>
      </c>
      <c r="AD53" s="265">
        <f t="shared" si="39"/>
        <v>0</v>
      </c>
      <c r="AE53" s="269">
        <f t="shared" si="40"/>
        <v>0</v>
      </c>
      <c r="AF53" s="265">
        <f t="shared" si="41"/>
        <v>0</v>
      </c>
      <c r="AI53" s="26"/>
      <c r="AJ53" s="27"/>
      <c r="AK53" s="57" t="s">
        <v>173</v>
      </c>
      <c r="AL53" s="289">
        <v>0</v>
      </c>
      <c r="AM53" s="291">
        <v>0</v>
      </c>
    </row>
    <row r="54" spans="2:39" x14ac:dyDescent="0.25">
      <c r="H54" s="126" t="str">
        <f>IF(D32-H30-H50=0,"",D32-H30-H50)</f>
        <v/>
      </c>
      <c r="I54" s="126" t="str">
        <f t="shared" ref="I54" si="42">IF(E32-I30-I50=0,"",E32-I30-I50)</f>
        <v/>
      </c>
      <c r="J54" s="126" t="str">
        <f>IF(F32-J30-J50=0,"",F32-J30-J50)</f>
        <v/>
      </c>
      <c r="K54" s="79"/>
      <c r="L54" s="38">
        <v>5510</v>
      </c>
      <c r="M54" s="36" t="s">
        <v>76</v>
      </c>
      <c r="N54" s="21"/>
      <c r="O54" s="264">
        <f>SUM(O55:O60)</f>
        <v>0</v>
      </c>
      <c r="P54" s="236">
        <f>SUM(P55:P60)</f>
        <v>0</v>
      </c>
      <c r="Q54" s="236">
        <f>SUM(Q55:Q60)</f>
        <v>0</v>
      </c>
      <c r="AA54" s="38">
        <v>3220</v>
      </c>
      <c r="AB54" s="39" t="s">
        <v>136</v>
      </c>
      <c r="AC54" s="269">
        <f t="shared" si="38"/>
        <v>0</v>
      </c>
      <c r="AD54" s="265">
        <f t="shared" si="39"/>
        <v>0</v>
      </c>
      <c r="AE54" s="269">
        <f t="shared" si="40"/>
        <v>0</v>
      </c>
      <c r="AF54" s="265">
        <f t="shared" si="41"/>
        <v>0</v>
      </c>
      <c r="AI54" s="26"/>
      <c r="AJ54" s="27"/>
      <c r="AK54" s="57" t="s">
        <v>174</v>
      </c>
      <c r="AL54" s="289">
        <v>0</v>
      </c>
      <c r="AM54" s="291">
        <v>0</v>
      </c>
    </row>
    <row r="55" spans="2:39" x14ac:dyDescent="0.25">
      <c r="L55" s="38">
        <v>5520</v>
      </c>
      <c r="M55" s="49"/>
      <c r="N55" s="50" t="s">
        <v>77</v>
      </c>
      <c r="O55" s="280">
        <f>+'31130'!E52</f>
        <v>0</v>
      </c>
      <c r="P55" s="281">
        <f>+'31130'!F52</f>
        <v>0</v>
      </c>
      <c r="Q55" s="238">
        <f>+'31130'!G53</f>
        <v>0</v>
      </c>
      <c r="AA55" s="38">
        <v>3230</v>
      </c>
      <c r="AB55" s="39" t="s">
        <v>137</v>
      </c>
      <c r="AC55" s="269">
        <f t="shared" si="38"/>
        <v>0</v>
      </c>
      <c r="AD55" s="265">
        <f t="shared" si="39"/>
        <v>0</v>
      </c>
      <c r="AE55" s="269">
        <f t="shared" si="40"/>
        <v>0</v>
      </c>
      <c r="AF55" s="265">
        <f t="shared" si="41"/>
        <v>0</v>
      </c>
      <c r="AI55" s="26"/>
      <c r="AJ55" s="27"/>
      <c r="AK55" s="57" t="s">
        <v>175</v>
      </c>
      <c r="AL55" s="289">
        <f>SUM(AC9:AC14)+SUM(AC17:AC18)+SUM(AC22:AC25)+SUM(AC29:AC36)+SUM(AC39:AC44)+SUM(AC49:AC50)+SUM(AC53:AC57)+SUM(AC60:AC61)-O61-O54-O66</f>
        <v>0</v>
      </c>
      <c r="AM55" s="291">
        <f>SUM(AE9:AE14)+SUM(AE17:AE18)+SUM(AE22:AE25)+SUM(AE29:AE36)+SUM(AE39:AE44)+SUM(AE49:AE50)+SUM(AE53:AE57)+SUM(AE60:AE61)-P61-P54-P66</f>
        <v>0</v>
      </c>
    </row>
    <row r="56" spans="2:39" x14ac:dyDescent="0.25">
      <c r="C56" s="335" t="s">
        <v>169</v>
      </c>
      <c r="D56" s="335"/>
      <c r="E56" s="335"/>
      <c r="F56" s="335"/>
      <c r="G56" s="335"/>
      <c r="H56" s="335"/>
      <c r="I56" s="335"/>
      <c r="L56" s="38">
        <v>5530</v>
      </c>
      <c r="M56" s="49"/>
      <c r="N56" s="50" t="s">
        <v>78</v>
      </c>
      <c r="O56" s="280">
        <f>+'31130'!E53</f>
        <v>0</v>
      </c>
      <c r="P56" s="281">
        <f>+'31130'!F53</f>
        <v>0</v>
      </c>
      <c r="Q56" s="238">
        <f>+'31130'!G54</f>
        <v>0</v>
      </c>
      <c r="AA56" s="38">
        <v>3240</v>
      </c>
      <c r="AB56" s="39" t="s">
        <v>138</v>
      </c>
      <c r="AC56" s="269">
        <f t="shared" si="38"/>
        <v>0</v>
      </c>
      <c r="AD56" s="265">
        <f t="shared" si="39"/>
        <v>0</v>
      </c>
      <c r="AE56" s="269">
        <f t="shared" si="40"/>
        <v>0</v>
      </c>
      <c r="AF56" s="265">
        <f t="shared" si="41"/>
        <v>0</v>
      </c>
      <c r="AI56" s="26"/>
      <c r="AJ56" s="42" t="s">
        <v>161</v>
      </c>
      <c r="AK56" s="42"/>
      <c r="AL56" s="288">
        <f>+AL57+AL60</f>
        <v>0</v>
      </c>
      <c r="AM56" s="290">
        <f>+AM57+AM60</f>
        <v>0</v>
      </c>
    </row>
    <row r="57" spans="2:39" x14ac:dyDescent="0.25">
      <c r="C57" s="47"/>
      <c r="D57" s="47"/>
      <c r="E57" s="47"/>
      <c r="F57" s="47"/>
      <c r="G57" s="47"/>
      <c r="H57" s="47"/>
      <c r="I57" s="47"/>
      <c r="L57" s="38">
        <v>5540</v>
      </c>
      <c r="M57" s="49"/>
      <c r="N57" s="50" t="s">
        <v>79</v>
      </c>
      <c r="O57" s="280">
        <f>+'31130'!E54</f>
        <v>0</v>
      </c>
      <c r="P57" s="281">
        <f>+'31130'!F54</f>
        <v>0</v>
      </c>
      <c r="Q57" s="238">
        <f>+'31130'!G55</f>
        <v>0</v>
      </c>
      <c r="AA57" s="38">
        <v>3250</v>
      </c>
      <c r="AB57" s="39" t="s">
        <v>139</v>
      </c>
      <c r="AC57" s="269">
        <f t="shared" si="38"/>
        <v>0</v>
      </c>
      <c r="AD57" s="265">
        <f t="shared" si="39"/>
        <v>0</v>
      </c>
      <c r="AE57" s="269">
        <f t="shared" si="40"/>
        <v>0</v>
      </c>
      <c r="AF57" s="265">
        <f t="shared" si="41"/>
        <v>0</v>
      </c>
      <c r="AI57" s="26"/>
      <c r="AJ57" s="27"/>
      <c r="AK57" s="57" t="s">
        <v>176</v>
      </c>
      <c r="AL57" s="289">
        <f>SUM(AL58:AL59)</f>
        <v>0</v>
      </c>
      <c r="AM57" s="291">
        <f>SUM(AM58:AM59)</f>
        <v>0</v>
      </c>
    </row>
    <row r="58" spans="2:39" x14ac:dyDescent="0.25">
      <c r="L58" s="38">
        <v>5550</v>
      </c>
      <c r="M58" s="49"/>
      <c r="N58" s="50" t="s">
        <v>80</v>
      </c>
      <c r="O58" s="280">
        <f>+'31130'!E55</f>
        <v>0</v>
      </c>
      <c r="P58" s="281">
        <f>+'31130'!F55</f>
        <v>0</v>
      </c>
      <c r="Q58" s="238">
        <f>+'31130'!G56</f>
        <v>0</v>
      </c>
      <c r="AA58" s="38"/>
      <c r="AB58" s="39"/>
      <c r="AC58" s="269"/>
      <c r="AD58" s="265"/>
      <c r="AE58" s="269"/>
      <c r="AF58" s="265"/>
      <c r="AI58" s="26"/>
      <c r="AJ58" s="27"/>
      <c r="AK58" s="57" t="s">
        <v>173</v>
      </c>
      <c r="AL58" s="289">
        <v>0</v>
      </c>
      <c r="AM58" s="291">
        <v>0</v>
      </c>
    </row>
    <row r="59" spans="2:39" x14ac:dyDescent="0.25">
      <c r="L59" s="38">
        <v>5590</v>
      </c>
      <c r="M59" s="49"/>
      <c r="N59" s="50" t="s">
        <v>81</v>
      </c>
      <c r="O59" s="280">
        <f>+'31130'!E56</f>
        <v>0</v>
      </c>
      <c r="P59" s="281">
        <f>+'31130'!F56</f>
        <v>0</v>
      </c>
      <c r="Q59" s="238">
        <f>+'31130'!G57</f>
        <v>0</v>
      </c>
      <c r="AA59" s="6">
        <v>3300</v>
      </c>
      <c r="AB59" s="40" t="s">
        <v>177</v>
      </c>
      <c r="AC59" s="296">
        <f>IF(H46&gt;I46,H46-I46,0)</f>
        <v>0</v>
      </c>
      <c r="AD59" s="297">
        <f>IF(I46&gt;H46,I46-H46,0)</f>
        <v>0</v>
      </c>
      <c r="AE59" s="296">
        <f>IF(I46&gt;J46,I46-J46,0)</f>
        <v>0</v>
      </c>
      <c r="AF59" s="297">
        <f>IF(J46&gt;I46,J46-I46,0)</f>
        <v>0</v>
      </c>
      <c r="AI59" s="26"/>
      <c r="AJ59" s="27"/>
      <c r="AK59" s="57" t="s">
        <v>174</v>
      </c>
      <c r="AL59" s="289">
        <v>0</v>
      </c>
      <c r="AM59" s="291">
        <v>0</v>
      </c>
    </row>
    <row r="60" spans="2:39" x14ac:dyDescent="0.25">
      <c r="L60" s="6">
        <v>5600</v>
      </c>
      <c r="M60" s="49"/>
      <c r="N60" s="50" t="s">
        <v>82</v>
      </c>
      <c r="O60" s="280">
        <f>+'31130'!E57</f>
        <v>0</v>
      </c>
      <c r="P60" s="281">
        <f>+'31130'!F57</f>
        <v>0</v>
      </c>
      <c r="Q60" s="238">
        <f>+'31130'!G58</f>
        <v>0</v>
      </c>
      <c r="AA60" s="38">
        <v>3310</v>
      </c>
      <c r="AB60" s="39" t="s">
        <v>141</v>
      </c>
      <c r="AC60" s="269">
        <f>IF(H47&gt;I47,H47-I47,0)</f>
        <v>0</v>
      </c>
      <c r="AD60" s="265">
        <f>IF(I47&gt;H47,I47-H47,0)</f>
        <v>0</v>
      </c>
      <c r="AE60" s="269">
        <f>IF(I47&gt;J47,I47-J47,0)</f>
        <v>0</v>
      </c>
      <c r="AF60" s="265">
        <f>IF(J47&gt;I47,J47-I47,0)</f>
        <v>0</v>
      </c>
      <c r="AI60" s="26"/>
      <c r="AJ60" s="27"/>
      <c r="AK60" s="57" t="s">
        <v>175</v>
      </c>
      <c r="AL60" s="289">
        <f>SUM(AD9:AD14)+SUM(AD17:AD18)+SUM(AD22:AD25)+SUM(AD29:AD36)+SUM(AD39:AD44)+SUM(AD49:AD50)+SUM(AD53:AD57)+SUM(AD60:AD61)</f>
        <v>0</v>
      </c>
      <c r="AM60" s="291">
        <f>SUM(AF9:AF14)+SUM(AF17:AF18)+SUM(AF22:AF25)+SUM(AF29:AF36)+SUM(AF39:AF44)+SUM(AF49:AF50)+SUM(AF53:AF57)+SUM(AF60:AF61)</f>
        <v>0</v>
      </c>
    </row>
    <row r="61" spans="2:39" x14ac:dyDescent="0.25">
      <c r="L61" s="38">
        <v>5610</v>
      </c>
      <c r="M61" s="36" t="s">
        <v>83</v>
      </c>
      <c r="N61" s="21"/>
      <c r="O61" s="264">
        <f>SUM(O62)</f>
        <v>0</v>
      </c>
      <c r="P61" s="236">
        <f>SUM(P62)</f>
        <v>0</v>
      </c>
      <c r="Q61" s="236">
        <f>SUM(Q62)</f>
        <v>0</v>
      </c>
      <c r="AA61" s="38">
        <v>3320</v>
      </c>
      <c r="AB61" s="82" t="s">
        <v>142</v>
      </c>
      <c r="AC61" s="298">
        <f>IF(H48&gt;I48,H48-I48,0)</f>
        <v>0</v>
      </c>
      <c r="AD61" s="260">
        <f>IF(I48&gt;H48,I48-H48,0)</f>
        <v>0</v>
      </c>
      <c r="AE61" s="298">
        <f>IF(I48&gt;J48,I48-J48,0)</f>
        <v>0</v>
      </c>
      <c r="AF61" s="260">
        <f>IF(J48&gt;I48,J48-I48,0)</f>
        <v>0</v>
      </c>
      <c r="AI61" s="40" t="s">
        <v>178</v>
      </c>
      <c r="AJ61" s="27"/>
      <c r="AK61" s="68"/>
      <c r="AL61" s="302">
        <f>+AL51-AL56</f>
        <v>0</v>
      </c>
      <c r="AM61" s="303">
        <f>+AM51-AM56</f>
        <v>0</v>
      </c>
    </row>
    <row r="62" spans="2:39" x14ac:dyDescent="0.25">
      <c r="L62" s="38"/>
      <c r="M62" s="49"/>
      <c r="N62" s="50" t="s">
        <v>84</v>
      </c>
      <c r="O62" s="262">
        <f>+'31130'!E60</f>
        <v>0</v>
      </c>
      <c r="P62" s="238">
        <f>+'31130'!F60</f>
        <v>0</v>
      </c>
      <c r="Q62" s="238">
        <f>+'31130'!G60</f>
        <v>0</v>
      </c>
      <c r="AC62" s="83">
        <f>+AC6+AC27+AC46-AD6-AD27-AD46</f>
        <v>0</v>
      </c>
      <c r="AD62" s="83">
        <f>+AC7+AC16+AC28+AC38+AC47+AC52+AC59-AD7-AD16-AD28-AD38-AD47-AD52-AD59</f>
        <v>0</v>
      </c>
      <c r="AE62" s="83">
        <f>+AE6+AE27+AE46-AF6-AF27-AF46</f>
        <v>0</v>
      </c>
      <c r="AF62" s="83">
        <f>+AE7+AE16+AE28+AE38+AE47+AE52+AE59-AF7-AF16-AF28-AF38-AF47-AF52-AF59</f>
        <v>0</v>
      </c>
      <c r="AI62" s="25"/>
      <c r="AJ62" s="27"/>
      <c r="AK62" s="68"/>
      <c r="AL62" s="302"/>
      <c r="AM62" s="303"/>
    </row>
    <row r="63" spans="2:39" x14ac:dyDescent="0.25">
      <c r="L63" s="38"/>
      <c r="M63" s="80"/>
      <c r="N63" s="81"/>
      <c r="O63" s="263"/>
      <c r="P63" s="242"/>
      <c r="Q63" s="242"/>
      <c r="AB63" s="336" t="s">
        <v>169</v>
      </c>
      <c r="AC63" s="336"/>
      <c r="AD63" s="336"/>
      <c r="AE63" s="47"/>
      <c r="AF63" s="47"/>
      <c r="AI63" s="40" t="s">
        <v>179</v>
      </c>
      <c r="AJ63" s="27"/>
      <c r="AK63" s="68"/>
      <c r="AL63" s="299">
        <f>+AL37+AL48+AL61</f>
        <v>0</v>
      </c>
      <c r="AM63" s="300">
        <f>+AM37+AM48+AM61</f>
        <v>0</v>
      </c>
    </row>
    <row r="64" spans="2:39" ht="14.45" customHeight="1" x14ac:dyDescent="0.25">
      <c r="L64" s="38"/>
      <c r="M64" s="58" t="s">
        <v>85</v>
      </c>
      <c r="N64" s="59"/>
      <c r="O64" s="268">
        <f>+O30+O34+O44+O48+O54+O61</f>
        <v>0</v>
      </c>
      <c r="P64" s="240">
        <f>+P30+P34+P44+P48+P54+P61</f>
        <v>0</v>
      </c>
      <c r="Q64" s="240">
        <f>+Q30+Q34+Q44+Q48+Q54+Q61</f>
        <v>0</v>
      </c>
      <c r="AB64" s="47"/>
      <c r="AC64" s="47"/>
      <c r="AD64" s="47"/>
      <c r="AE64" s="47"/>
      <c r="AF64" s="47"/>
      <c r="AG64" s="47"/>
      <c r="AI64" s="25"/>
      <c r="AJ64" s="27"/>
      <c r="AK64" s="68"/>
      <c r="AL64" s="288"/>
      <c r="AM64" s="290"/>
    </row>
    <row r="65" spans="12:39" x14ac:dyDescent="0.25">
      <c r="L65" s="6">
        <v>3210</v>
      </c>
      <c r="M65" s="80"/>
      <c r="N65" s="59"/>
      <c r="O65" s="263"/>
      <c r="P65" s="242"/>
      <c r="Q65" s="242"/>
      <c r="AG65" s="47"/>
      <c r="AI65" s="40" t="s">
        <v>180</v>
      </c>
      <c r="AJ65" s="27"/>
      <c r="AK65" s="68"/>
      <c r="AL65" s="304">
        <f>+E9</f>
        <v>0</v>
      </c>
      <c r="AM65" s="305">
        <f>+F9</f>
        <v>0</v>
      </c>
    </row>
    <row r="66" spans="12:39" x14ac:dyDescent="0.25">
      <c r="M66" s="20" t="s">
        <v>86</v>
      </c>
      <c r="N66" s="21"/>
      <c r="O66" s="264">
        <f>+O27-O64</f>
        <v>0</v>
      </c>
      <c r="P66" s="236">
        <f>+P27-P64</f>
        <v>0</v>
      </c>
      <c r="Q66" s="236">
        <f>+Q27-Q64</f>
        <v>0</v>
      </c>
      <c r="AI66" s="40" t="s">
        <v>181</v>
      </c>
      <c r="AJ66" s="27"/>
      <c r="AK66" s="68"/>
      <c r="AL66" s="304">
        <f>+D9</f>
        <v>0</v>
      </c>
      <c r="AM66" s="305">
        <f>+E9</f>
        <v>0</v>
      </c>
    </row>
    <row r="67" spans="12:39" x14ac:dyDescent="0.25">
      <c r="M67" s="20"/>
      <c r="N67" s="21"/>
      <c r="O67" s="46"/>
      <c r="P67" s="48"/>
      <c r="Q67" s="48"/>
      <c r="AI67" s="87"/>
      <c r="AJ67" s="88"/>
      <c r="AK67" s="89"/>
      <c r="AL67" s="90"/>
      <c r="AM67" s="91"/>
    </row>
    <row r="68" spans="12:39" x14ac:dyDescent="0.25">
      <c r="M68" s="74"/>
      <c r="N68" s="84"/>
      <c r="O68" s="85"/>
      <c r="P68" s="86"/>
      <c r="Q68" s="86"/>
      <c r="AL68" s="123">
        <f>+AL66-AL65-AL63</f>
        <v>0</v>
      </c>
      <c r="AM68" s="123">
        <f>+AM66-AM65-AM63</f>
        <v>0</v>
      </c>
    </row>
    <row r="69" spans="12:39" x14ac:dyDescent="0.25">
      <c r="O69" s="127">
        <f>+H40-O66</f>
        <v>0</v>
      </c>
      <c r="P69" s="127">
        <f t="shared" ref="P69:Q69" si="43">+I40-P66</f>
        <v>0</v>
      </c>
      <c r="Q69" s="127">
        <f t="shared" si="43"/>
        <v>0</v>
      </c>
    </row>
    <row r="70" spans="12:39" x14ac:dyDescent="0.25">
      <c r="AI70" s="336" t="s">
        <v>169</v>
      </c>
      <c r="AJ70" s="336"/>
      <c r="AK70" s="336"/>
      <c r="AL70" s="336"/>
      <c r="AM70" s="336"/>
    </row>
    <row r="71" spans="12:39" x14ac:dyDescent="0.25">
      <c r="M71" s="336" t="s">
        <v>169</v>
      </c>
      <c r="N71" s="336"/>
      <c r="O71" s="336"/>
      <c r="P71" s="336"/>
      <c r="Q71" s="47"/>
      <c r="R71" s="47"/>
      <c r="AI71" s="336"/>
      <c r="AJ71" s="336"/>
      <c r="AK71" s="336"/>
      <c r="AL71" s="336"/>
      <c r="AM71" s="336"/>
    </row>
    <row r="72" spans="12:39" x14ac:dyDescent="0.25">
      <c r="M72" s="336"/>
      <c r="N72" s="336"/>
      <c r="O72" s="336"/>
      <c r="P72" s="336"/>
      <c r="Q72" s="47"/>
      <c r="R72" s="47"/>
    </row>
  </sheetData>
  <mergeCells count="25">
    <mergeCell ref="C3:I3"/>
    <mergeCell ref="M3:P3"/>
    <mergeCell ref="T3:Y3"/>
    <mergeCell ref="AB3:AD3"/>
    <mergeCell ref="AI3:AM3"/>
    <mergeCell ref="C2:I2"/>
    <mergeCell ref="M2:P2"/>
    <mergeCell ref="T2:Y2"/>
    <mergeCell ref="AB2:AD2"/>
    <mergeCell ref="AI2:AM2"/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</mergeCells>
  <pageMargins left="0.7" right="0.7" top="0.75" bottom="0.75" header="0.3" footer="0.3"/>
  <ignoredErrors>
    <ignoredError sqref="C2:AM5 C63:AM72 C62:AC62 AF62:AM62 C8:AM11 C6 G6 K6:N6 R6:AK6 C7:S7 U7:AM7 C13:AM18 C12:S12 U12:AM12 C20:AM22 C19:S19 U19:AM19 C24:AM24 C23:S23 U23:AM23 C26:AM29 C25:S25 U25:AM25 C31:AM36 C30:S30 U30:AM30 C38:AM40 C37:S37 U37:AM37 C42:AM61 C41:S41 U41:AM41" unlockedFormula="1"/>
    <ignoredError sqref="AD62:AE62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U148"/>
  <sheetViews>
    <sheetView showGridLines="0" zoomScaleNormal="100" workbookViewId="0">
      <pane xSplit="7" ySplit="3" topLeftCell="H4" activePane="bottomRight" state="frozen"/>
      <selection pane="topRight"/>
      <selection pane="bottomLeft"/>
      <selection pane="bottomRight" activeCell="B1" sqref="B1:G1"/>
    </sheetView>
  </sheetViews>
  <sheetFormatPr baseColWidth="10" defaultColWidth="11.42578125" defaultRowHeight="11.25" x14ac:dyDescent="0.2"/>
  <cols>
    <col min="1" max="1" width="4.140625" style="92" customWidth="1"/>
    <col min="2" max="2" width="6.140625" style="92" bestFit="1" customWidth="1"/>
    <col min="3" max="3" width="2.42578125" style="92" customWidth="1"/>
    <col min="4" max="4" width="34.5703125" style="92" customWidth="1"/>
    <col min="5" max="5" width="12.42578125" style="92" customWidth="1"/>
    <col min="6" max="6" width="7.42578125" style="92" customWidth="1"/>
    <col min="7" max="7" width="9.7109375" style="92" customWidth="1"/>
    <col min="8" max="8" width="3.7109375" style="92" customWidth="1"/>
    <col min="9" max="11" width="6.42578125" style="92" bestFit="1" customWidth="1"/>
    <col min="12" max="12" width="2.85546875" style="92" customWidth="1"/>
    <col min="13" max="15" width="6.42578125" style="92" bestFit="1" customWidth="1"/>
    <col min="16" max="16" width="2.28515625" style="92" customWidth="1"/>
    <col min="17" max="19" width="6.42578125" style="92" bestFit="1" customWidth="1"/>
    <col min="20" max="20" width="2" style="92" customWidth="1"/>
    <col min="21" max="23" width="6.42578125" style="92" bestFit="1" customWidth="1"/>
    <col min="24" max="24" width="2.42578125" style="92" customWidth="1"/>
    <col min="25" max="27" width="6.42578125" style="92" bestFit="1" customWidth="1"/>
    <col min="28" max="28" width="2.7109375" style="92" customWidth="1"/>
    <col min="29" max="31" width="6.42578125" style="92" bestFit="1" customWidth="1"/>
    <col min="32" max="32" width="2.42578125" style="92" customWidth="1"/>
    <col min="33" max="35" width="6.42578125" style="92" bestFit="1" customWidth="1"/>
    <col min="36" max="36" width="2.28515625" style="92" customWidth="1"/>
    <col min="37" max="39" width="6.42578125" style="92" bestFit="1" customWidth="1"/>
    <col min="40" max="40" width="2.28515625" style="92" customWidth="1"/>
    <col min="41" max="43" width="6.42578125" style="92" bestFit="1" customWidth="1"/>
    <col min="44" max="44" width="2.28515625" style="92" customWidth="1"/>
    <col min="45" max="47" width="6.42578125" style="92" bestFit="1" customWidth="1"/>
    <col min="48" max="16384" width="11.42578125" style="92"/>
  </cols>
  <sheetData>
    <row r="1" spans="2:47" ht="19.149999999999999" customHeight="1" x14ac:dyDescent="0.2">
      <c r="B1" s="329" t="s">
        <v>184</v>
      </c>
      <c r="C1" s="330"/>
      <c r="D1" s="330"/>
      <c r="E1" s="330"/>
      <c r="F1" s="330"/>
      <c r="G1" s="331"/>
    </row>
    <row r="2" spans="2:47" ht="14.45" customHeight="1" x14ac:dyDescent="0.2">
      <c r="B2" s="329" t="s">
        <v>20</v>
      </c>
      <c r="C2" s="330"/>
      <c r="D2" s="330"/>
      <c r="E2" s="330"/>
      <c r="F2" s="330"/>
      <c r="G2" s="331"/>
    </row>
    <row r="3" spans="2:47" ht="10.15" customHeight="1" x14ac:dyDescent="0.2">
      <c r="B3" s="332" t="s">
        <v>21</v>
      </c>
      <c r="C3" s="333"/>
      <c r="D3" s="333"/>
      <c r="E3" s="333"/>
      <c r="F3" s="333"/>
      <c r="G3" s="334"/>
      <c r="I3" s="369" t="s">
        <v>183</v>
      </c>
      <c r="J3" s="370"/>
      <c r="K3" s="371"/>
      <c r="L3" s="306"/>
      <c r="M3" s="369" t="s">
        <v>23</v>
      </c>
      <c r="N3" s="370"/>
      <c r="O3" s="371"/>
      <c r="P3" s="306"/>
      <c r="Q3" s="369" t="s">
        <v>24</v>
      </c>
      <c r="R3" s="370"/>
      <c r="S3" s="371"/>
      <c r="T3" s="306"/>
      <c r="U3" s="369" t="s">
        <v>25</v>
      </c>
      <c r="V3" s="370"/>
      <c r="W3" s="371"/>
      <c r="X3" s="306"/>
      <c r="Y3" s="369" t="s">
        <v>26</v>
      </c>
      <c r="Z3" s="370"/>
      <c r="AA3" s="371"/>
      <c r="AB3" s="306"/>
      <c r="AC3" s="369" t="s">
        <v>27</v>
      </c>
      <c r="AD3" s="370"/>
      <c r="AE3" s="371"/>
      <c r="AF3" s="306"/>
      <c r="AG3" s="369" t="s">
        <v>28</v>
      </c>
      <c r="AH3" s="370"/>
      <c r="AI3" s="371"/>
      <c r="AJ3" s="306"/>
      <c r="AK3" s="369" t="s">
        <v>29</v>
      </c>
      <c r="AL3" s="370"/>
      <c r="AM3" s="371"/>
      <c r="AN3" s="306"/>
      <c r="AO3" s="369" t="s">
        <v>30</v>
      </c>
      <c r="AP3" s="370"/>
      <c r="AQ3" s="371"/>
      <c r="AR3" s="306"/>
      <c r="AS3" s="369" t="s">
        <v>31</v>
      </c>
      <c r="AT3" s="370"/>
      <c r="AU3" s="371"/>
    </row>
    <row r="4" spans="2:47" x14ac:dyDescent="0.2">
      <c r="B4" s="93"/>
      <c r="C4" s="10"/>
      <c r="D4" s="11"/>
      <c r="E4" s="102">
        <v>2024</v>
      </c>
      <c r="F4" s="7">
        <v>2023</v>
      </c>
      <c r="G4" s="7">
        <v>2022</v>
      </c>
      <c r="I4" s="102">
        <v>2024</v>
      </c>
      <c r="J4" s="7">
        <v>2023</v>
      </c>
      <c r="K4" s="7">
        <v>2022</v>
      </c>
      <c r="M4" s="102">
        <v>2024</v>
      </c>
      <c r="N4" s="7">
        <v>2023</v>
      </c>
      <c r="O4" s="7">
        <v>2022</v>
      </c>
      <c r="Q4" s="102">
        <v>2024</v>
      </c>
      <c r="R4" s="7">
        <v>2023</v>
      </c>
      <c r="S4" s="7">
        <v>2022</v>
      </c>
      <c r="U4" s="102">
        <v>2024</v>
      </c>
      <c r="V4" s="7">
        <v>2023</v>
      </c>
      <c r="W4" s="7">
        <v>2022</v>
      </c>
      <c r="Y4" s="102">
        <v>2024</v>
      </c>
      <c r="Z4" s="7">
        <v>2023</v>
      </c>
      <c r="AA4" s="7">
        <v>2022</v>
      </c>
      <c r="AC4" s="102">
        <v>2024</v>
      </c>
      <c r="AD4" s="7">
        <v>2023</v>
      </c>
      <c r="AE4" s="7">
        <v>2022</v>
      </c>
      <c r="AG4" s="102">
        <v>2024</v>
      </c>
      <c r="AH4" s="7">
        <v>2023</v>
      </c>
      <c r="AI4" s="7">
        <v>2022</v>
      </c>
      <c r="AK4" s="102">
        <v>2024</v>
      </c>
      <c r="AL4" s="7">
        <v>2023</v>
      </c>
      <c r="AM4" s="7">
        <v>2022</v>
      </c>
      <c r="AO4" s="102">
        <v>2024</v>
      </c>
      <c r="AP4" s="7">
        <v>2023</v>
      </c>
      <c r="AQ4" s="7">
        <v>2022</v>
      </c>
      <c r="AS4" s="102">
        <v>2024</v>
      </c>
      <c r="AT4" s="7">
        <v>2023</v>
      </c>
      <c r="AU4" s="7">
        <v>2022</v>
      </c>
    </row>
    <row r="5" spans="2:47" x14ac:dyDescent="0.2">
      <c r="B5" s="94"/>
      <c r="C5" s="20" t="s">
        <v>32</v>
      </c>
      <c r="D5" s="21"/>
      <c r="E5" s="103"/>
      <c r="F5" s="23"/>
      <c r="G5" s="23"/>
      <c r="I5" s="103"/>
      <c r="J5" s="23"/>
      <c r="K5" s="23"/>
      <c r="M5" s="103"/>
      <c r="N5" s="23"/>
      <c r="O5" s="23"/>
      <c r="Q5" s="103"/>
      <c r="R5" s="23"/>
      <c r="S5" s="23"/>
      <c r="U5" s="103"/>
      <c r="V5" s="23"/>
      <c r="W5" s="23"/>
      <c r="Y5" s="103"/>
      <c r="Z5" s="23"/>
      <c r="AA5" s="23"/>
      <c r="AC5" s="103"/>
      <c r="AD5" s="23"/>
      <c r="AE5" s="23"/>
      <c r="AG5" s="103"/>
      <c r="AH5" s="23"/>
      <c r="AI5" s="23"/>
      <c r="AK5" s="103"/>
      <c r="AL5" s="23"/>
      <c r="AM5" s="23"/>
      <c r="AO5" s="103"/>
      <c r="AP5" s="23"/>
      <c r="AQ5" s="23"/>
      <c r="AS5" s="103"/>
      <c r="AT5" s="23"/>
      <c r="AU5" s="23"/>
    </row>
    <row r="6" spans="2:47" x14ac:dyDescent="0.2">
      <c r="B6" s="94">
        <v>4100</v>
      </c>
      <c r="C6" s="36" t="s">
        <v>33</v>
      </c>
      <c r="D6" s="37"/>
      <c r="E6" s="235">
        <f>SUM(E7:E13)</f>
        <v>0</v>
      </c>
      <c r="F6" s="236">
        <f>SUM(F7:F13)</f>
        <v>0</v>
      </c>
      <c r="G6" s="236">
        <f>SUM(G7:G13)</f>
        <v>0</v>
      </c>
      <c r="H6" s="245"/>
      <c r="I6" s="235">
        <f t="shared" ref="I6:K6" si="0">SUM(I7:I13)</f>
        <v>0</v>
      </c>
      <c r="J6" s="236">
        <f t="shared" si="0"/>
        <v>0</v>
      </c>
      <c r="K6" s="236">
        <f t="shared" si="0"/>
        <v>0</v>
      </c>
      <c r="L6" s="245"/>
      <c r="M6" s="235">
        <f t="shared" ref="M6:O6" si="1">SUM(M7:M13)</f>
        <v>0</v>
      </c>
      <c r="N6" s="236">
        <f t="shared" si="1"/>
        <v>0</v>
      </c>
      <c r="O6" s="236">
        <f t="shared" si="1"/>
        <v>0</v>
      </c>
      <c r="P6" s="245"/>
      <c r="Q6" s="235">
        <f t="shared" ref="Q6:S6" si="2">SUM(Q7:Q13)</f>
        <v>0</v>
      </c>
      <c r="R6" s="236">
        <f t="shared" si="2"/>
        <v>0</v>
      </c>
      <c r="S6" s="236">
        <f t="shared" si="2"/>
        <v>0</v>
      </c>
      <c r="T6" s="245"/>
      <c r="U6" s="235">
        <f t="shared" ref="U6:W6" si="3">SUM(U7:U13)</f>
        <v>0</v>
      </c>
      <c r="V6" s="236">
        <f t="shared" si="3"/>
        <v>0</v>
      </c>
      <c r="W6" s="236">
        <f t="shared" si="3"/>
        <v>0</v>
      </c>
      <c r="X6" s="245"/>
      <c r="Y6" s="235">
        <f t="shared" ref="Y6:AA6" si="4">SUM(Y7:Y13)</f>
        <v>0</v>
      </c>
      <c r="Z6" s="236">
        <f t="shared" si="4"/>
        <v>0</v>
      </c>
      <c r="AA6" s="236">
        <f t="shared" si="4"/>
        <v>0</v>
      </c>
      <c r="AB6" s="245"/>
      <c r="AC6" s="235">
        <f>SUM(AC7:AC13)</f>
        <v>0</v>
      </c>
      <c r="AD6" s="236">
        <f>SUM(AD7:AD13)</f>
        <v>0</v>
      </c>
      <c r="AE6" s="236">
        <f>SUM(AE7:AE13)</f>
        <v>0</v>
      </c>
      <c r="AF6" s="245"/>
      <c r="AG6" s="235">
        <f>SUM(AG7:AG13)</f>
        <v>0</v>
      </c>
      <c r="AH6" s="236">
        <f>SUM(AH7:AH13)</f>
        <v>0</v>
      </c>
      <c r="AI6" s="236">
        <f>SUM(AI7:AI13)</f>
        <v>0</v>
      </c>
      <c r="AJ6" s="245"/>
      <c r="AK6" s="235">
        <f>SUM(AK7:AK13)</f>
        <v>0</v>
      </c>
      <c r="AL6" s="236">
        <f>SUM(AL7:AL13)</f>
        <v>0</v>
      </c>
      <c r="AM6" s="236">
        <f>SUM(AM7:AM13)</f>
        <v>0</v>
      </c>
      <c r="AN6" s="245"/>
      <c r="AO6" s="235">
        <f>SUM(AO7:AO13)</f>
        <v>0</v>
      </c>
      <c r="AP6" s="236">
        <f>SUM(AP7:AP13)</f>
        <v>0</v>
      </c>
      <c r="AQ6" s="236">
        <f>SUM(AQ7:AQ13)</f>
        <v>0</v>
      </c>
      <c r="AR6" s="245"/>
      <c r="AS6" s="235">
        <f>SUM(AS7:AS13)</f>
        <v>0</v>
      </c>
      <c r="AT6" s="236">
        <f>SUM(AT7:AT13)</f>
        <v>0</v>
      </c>
      <c r="AU6" s="236">
        <f>SUM(AU7:AU13)</f>
        <v>0</v>
      </c>
    </row>
    <row r="7" spans="2:47" x14ac:dyDescent="0.2">
      <c r="B7" s="94">
        <v>4110</v>
      </c>
      <c r="C7" s="49"/>
      <c r="D7" s="50" t="s">
        <v>34</v>
      </c>
      <c r="E7" s="237">
        <f>+I7+M7+Q7+U7+Y7+AC7+AG7+AK7+AO7+AS7</f>
        <v>0</v>
      </c>
      <c r="F7" s="238">
        <f t="shared" ref="F7:G13" si="5">+J7+N7+R7+V7+Z7+AD7+AH7+AL7+AP7+AT7</f>
        <v>0</v>
      </c>
      <c r="G7" s="238">
        <f t="shared" si="5"/>
        <v>0</v>
      </c>
      <c r="H7" s="245"/>
      <c r="I7" s="237">
        <v>0</v>
      </c>
      <c r="J7" s="238">
        <v>0</v>
      </c>
      <c r="K7" s="238">
        <v>0</v>
      </c>
      <c r="L7" s="245"/>
      <c r="M7" s="237">
        <v>0</v>
      </c>
      <c r="N7" s="238">
        <v>0</v>
      </c>
      <c r="O7" s="238">
        <v>0</v>
      </c>
      <c r="P7" s="245"/>
      <c r="Q7" s="237">
        <v>0</v>
      </c>
      <c r="R7" s="238">
        <v>0</v>
      </c>
      <c r="S7" s="238">
        <v>0</v>
      </c>
      <c r="T7" s="245"/>
      <c r="U7" s="237">
        <v>0</v>
      </c>
      <c r="V7" s="238">
        <v>0</v>
      </c>
      <c r="W7" s="238">
        <v>0</v>
      </c>
      <c r="X7" s="245"/>
      <c r="Y7" s="237">
        <v>0</v>
      </c>
      <c r="Z7" s="238">
        <v>0</v>
      </c>
      <c r="AA7" s="238">
        <v>0</v>
      </c>
      <c r="AB7" s="245"/>
      <c r="AC7" s="237">
        <v>0</v>
      </c>
      <c r="AD7" s="238">
        <v>0</v>
      </c>
      <c r="AE7" s="238">
        <v>0</v>
      </c>
      <c r="AF7" s="245"/>
      <c r="AG7" s="237">
        <v>0</v>
      </c>
      <c r="AH7" s="238">
        <v>0</v>
      </c>
      <c r="AI7" s="238">
        <v>0</v>
      </c>
      <c r="AJ7" s="245"/>
      <c r="AK7" s="237">
        <v>0</v>
      </c>
      <c r="AL7" s="238">
        <v>0</v>
      </c>
      <c r="AM7" s="238">
        <v>0</v>
      </c>
      <c r="AN7" s="245"/>
      <c r="AO7" s="237">
        <v>0</v>
      </c>
      <c r="AP7" s="238">
        <v>0</v>
      </c>
      <c r="AQ7" s="238">
        <v>0</v>
      </c>
      <c r="AR7" s="245"/>
      <c r="AS7" s="237">
        <v>0</v>
      </c>
      <c r="AT7" s="238">
        <v>0</v>
      </c>
      <c r="AU7" s="238">
        <v>0</v>
      </c>
    </row>
    <row r="8" spans="2:47" x14ac:dyDescent="0.2">
      <c r="B8" s="94">
        <v>4120</v>
      </c>
      <c r="C8" s="49"/>
      <c r="D8" s="50" t="s">
        <v>35</v>
      </c>
      <c r="E8" s="237">
        <f t="shared" ref="E8:E13" si="6">+I8+M8+Q8+U8+Y8+AC8+AG8+AK8+AO8+AS8</f>
        <v>0</v>
      </c>
      <c r="F8" s="238">
        <f t="shared" si="5"/>
        <v>0</v>
      </c>
      <c r="G8" s="238">
        <f t="shared" si="5"/>
        <v>0</v>
      </c>
      <c r="H8" s="245"/>
      <c r="I8" s="237">
        <v>0</v>
      </c>
      <c r="J8" s="238">
        <v>0</v>
      </c>
      <c r="K8" s="238">
        <v>0</v>
      </c>
      <c r="L8" s="245"/>
      <c r="M8" s="237">
        <v>0</v>
      </c>
      <c r="N8" s="238">
        <v>0</v>
      </c>
      <c r="O8" s="238">
        <v>0</v>
      </c>
      <c r="P8" s="245"/>
      <c r="Q8" s="237">
        <v>0</v>
      </c>
      <c r="R8" s="238">
        <v>0</v>
      </c>
      <c r="S8" s="238">
        <v>0</v>
      </c>
      <c r="T8" s="245"/>
      <c r="U8" s="237">
        <v>0</v>
      </c>
      <c r="V8" s="238">
        <v>0</v>
      </c>
      <c r="W8" s="238">
        <v>0</v>
      </c>
      <c r="X8" s="245"/>
      <c r="Y8" s="237">
        <v>0</v>
      </c>
      <c r="Z8" s="238">
        <v>0</v>
      </c>
      <c r="AA8" s="238">
        <v>0</v>
      </c>
      <c r="AB8" s="245"/>
      <c r="AC8" s="237">
        <v>0</v>
      </c>
      <c r="AD8" s="238">
        <v>0</v>
      </c>
      <c r="AE8" s="238">
        <v>0</v>
      </c>
      <c r="AF8" s="245"/>
      <c r="AG8" s="237">
        <v>0</v>
      </c>
      <c r="AH8" s="238">
        <v>0</v>
      </c>
      <c r="AI8" s="238">
        <v>0</v>
      </c>
      <c r="AJ8" s="245"/>
      <c r="AK8" s="237">
        <v>0</v>
      </c>
      <c r="AL8" s="238">
        <v>0</v>
      </c>
      <c r="AM8" s="238">
        <v>0</v>
      </c>
      <c r="AN8" s="245"/>
      <c r="AO8" s="237">
        <v>0</v>
      </c>
      <c r="AP8" s="238">
        <v>0</v>
      </c>
      <c r="AQ8" s="238">
        <v>0</v>
      </c>
      <c r="AR8" s="245"/>
      <c r="AS8" s="237">
        <v>0</v>
      </c>
      <c r="AT8" s="238">
        <v>0</v>
      </c>
      <c r="AU8" s="238">
        <v>0</v>
      </c>
    </row>
    <row r="9" spans="2:47" x14ac:dyDescent="0.2">
      <c r="B9" s="94">
        <v>4130</v>
      </c>
      <c r="C9" s="49"/>
      <c r="D9" s="50" t="s">
        <v>36</v>
      </c>
      <c r="E9" s="237">
        <f t="shared" si="6"/>
        <v>0</v>
      </c>
      <c r="F9" s="238">
        <f t="shared" si="5"/>
        <v>0</v>
      </c>
      <c r="G9" s="238">
        <f t="shared" si="5"/>
        <v>0</v>
      </c>
      <c r="H9" s="245"/>
      <c r="I9" s="237">
        <v>0</v>
      </c>
      <c r="J9" s="238">
        <v>0</v>
      </c>
      <c r="K9" s="238">
        <v>0</v>
      </c>
      <c r="L9" s="245"/>
      <c r="M9" s="237">
        <v>0</v>
      </c>
      <c r="N9" s="238">
        <v>0</v>
      </c>
      <c r="O9" s="238">
        <v>0</v>
      </c>
      <c r="P9" s="245"/>
      <c r="Q9" s="237">
        <v>0</v>
      </c>
      <c r="R9" s="238">
        <v>0</v>
      </c>
      <c r="S9" s="238">
        <v>0</v>
      </c>
      <c r="T9" s="245"/>
      <c r="U9" s="237">
        <v>0</v>
      </c>
      <c r="V9" s="238">
        <v>0</v>
      </c>
      <c r="W9" s="238">
        <v>0</v>
      </c>
      <c r="X9" s="245"/>
      <c r="Y9" s="237">
        <v>0</v>
      </c>
      <c r="Z9" s="238">
        <v>0</v>
      </c>
      <c r="AA9" s="238">
        <v>0</v>
      </c>
      <c r="AB9" s="245"/>
      <c r="AC9" s="237">
        <v>0</v>
      </c>
      <c r="AD9" s="238">
        <v>0</v>
      </c>
      <c r="AE9" s="238">
        <v>0</v>
      </c>
      <c r="AF9" s="245"/>
      <c r="AG9" s="237">
        <v>0</v>
      </c>
      <c r="AH9" s="238">
        <v>0</v>
      </c>
      <c r="AI9" s="238">
        <v>0</v>
      </c>
      <c r="AJ9" s="245"/>
      <c r="AK9" s="237">
        <v>0</v>
      </c>
      <c r="AL9" s="238">
        <v>0</v>
      </c>
      <c r="AM9" s="238">
        <v>0</v>
      </c>
      <c r="AN9" s="245"/>
      <c r="AO9" s="237">
        <v>0</v>
      </c>
      <c r="AP9" s="238">
        <v>0</v>
      </c>
      <c r="AQ9" s="238">
        <v>0</v>
      </c>
      <c r="AR9" s="245"/>
      <c r="AS9" s="237">
        <v>0</v>
      </c>
      <c r="AT9" s="238">
        <v>0</v>
      </c>
      <c r="AU9" s="238">
        <v>0</v>
      </c>
    </row>
    <row r="10" spans="2:47" x14ac:dyDescent="0.2">
      <c r="B10" s="94">
        <v>4140</v>
      </c>
      <c r="C10" s="49"/>
      <c r="D10" s="50" t="s">
        <v>37</v>
      </c>
      <c r="E10" s="237">
        <f t="shared" si="6"/>
        <v>0</v>
      </c>
      <c r="F10" s="238">
        <f t="shared" si="5"/>
        <v>0</v>
      </c>
      <c r="G10" s="238">
        <f t="shared" si="5"/>
        <v>0</v>
      </c>
      <c r="H10" s="245"/>
      <c r="I10" s="237">
        <v>0</v>
      </c>
      <c r="J10" s="238">
        <v>0</v>
      </c>
      <c r="K10" s="238">
        <v>0</v>
      </c>
      <c r="L10" s="245"/>
      <c r="M10" s="237">
        <v>0</v>
      </c>
      <c r="N10" s="238">
        <v>0</v>
      </c>
      <c r="O10" s="238">
        <v>0</v>
      </c>
      <c r="P10" s="245"/>
      <c r="Q10" s="237">
        <v>0</v>
      </c>
      <c r="R10" s="238">
        <v>0</v>
      </c>
      <c r="S10" s="238">
        <v>0</v>
      </c>
      <c r="T10" s="245"/>
      <c r="U10" s="237">
        <v>0</v>
      </c>
      <c r="V10" s="238">
        <v>0</v>
      </c>
      <c r="W10" s="238">
        <v>0</v>
      </c>
      <c r="X10" s="245"/>
      <c r="Y10" s="237">
        <v>0</v>
      </c>
      <c r="Z10" s="238">
        <v>0</v>
      </c>
      <c r="AA10" s="238">
        <v>0</v>
      </c>
      <c r="AB10" s="245"/>
      <c r="AC10" s="237">
        <v>0</v>
      </c>
      <c r="AD10" s="238">
        <v>0</v>
      </c>
      <c r="AE10" s="238">
        <v>0</v>
      </c>
      <c r="AF10" s="245"/>
      <c r="AG10" s="237">
        <v>0</v>
      </c>
      <c r="AH10" s="238">
        <v>0</v>
      </c>
      <c r="AI10" s="238">
        <v>0</v>
      </c>
      <c r="AJ10" s="245"/>
      <c r="AK10" s="237">
        <v>0</v>
      </c>
      <c r="AL10" s="238">
        <v>0</v>
      </c>
      <c r="AM10" s="238">
        <v>0</v>
      </c>
      <c r="AN10" s="245"/>
      <c r="AO10" s="237">
        <v>0</v>
      </c>
      <c r="AP10" s="238">
        <v>0</v>
      </c>
      <c r="AQ10" s="238">
        <v>0</v>
      </c>
      <c r="AR10" s="245"/>
      <c r="AS10" s="237">
        <v>0</v>
      </c>
      <c r="AT10" s="238">
        <v>0</v>
      </c>
      <c r="AU10" s="238">
        <v>0</v>
      </c>
    </row>
    <row r="11" spans="2:47" x14ac:dyDescent="0.2">
      <c r="B11" s="94">
        <v>4150</v>
      </c>
      <c r="C11" s="49"/>
      <c r="D11" s="50" t="s">
        <v>38</v>
      </c>
      <c r="E11" s="237">
        <f t="shared" si="6"/>
        <v>0</v>
      </c>
      <c r="F11" s="238">
        <f t="shared" si="5"/>
        <v>0</v>
      </c>
      <c r="G11" s="238">
        <f t="shared" si="5"/>
        <v>0</v>
      </c>
      <c r="H11" s="245"/>
      <c r="I11" s="237">
        <v>0</v>
      </c>
      <c r="J11" s="238">
        <v>0</v>
      </c>
      <c r="K11" s="238">
        <v>0</v>
      </c>
      <c r="L11" s="245"/>
      <c r="M11" s="237">
        <v>0</v>
      </c>
      <c r="N11" s="238">
        <v>0</v>
      </c>
      <c r="O11" s="238">
        <v>0</v>
      </c>
      <c r="P11" s="245"/>
      <c r="Q11" s="237">
        <v>0</v>
      </c>
      <c r="R11" s="238">
        <v>0</v>
      </c>
      <c r="S11" s="238">
        <v>0</v>
      </c>
      <c r="T11" s="245"/>
      <c r="U11" s="237">
        <v>0</v>
      </c>
      <c r="V11" s="238">
        <v>0</v>
      </c>
      <c r="W11" s="238">
        <v>0</v>
      </c>
      <c r="X11" s="245"/>
      <c r="Y11" s="237">
        <v>0</v>
      </c>
      <c r="Z11" s="238">
        <v>0</v>
      </c>
      <c r="AA11" s="238">
        <v>0</v>
      </c>
      <c r="AB11" s="245"/>
      <c r="AC11" s="237">
        <v>0</v>
      </c>
      <c r="AD11" s="238">
        <v>0</v>
      </c>
      <c r="AE11" s="238">
        <v>0</v>
      </c>
      <c r="AF11" s="245"/>
      <c r="AG11" s="237">
        <v>0</v>
      </c>
      <c r="AH11" s="238">
        <v>0</v>
      </c>
      <c r="AI11" s="238">
        <v>0</v>
      </c>
      <c r="AJ11" s="245"/>
      <c r="AK11" s="237">
        <v>0</v>
      </c>
      <c r="AL11" s="238">
        <v>0</v>
      </c>
      <c r="AM11" s="238">
        <v>0</v>
      </c>
      <c r="AN11" s="245"/>
      <c r="AO11" s="237">
        <v>0</v>
      </c>
      <c r="AP11" s="238">
        <v>0</v>
      </c>
      <c r="AQ11" s="238">
        <v>0</v>
      </c>
      <c r="AR11" s="245"/>
      <c r="AS11" s="237">
        <v>0</v>
      </c>
      <c r="AT11" s="238">
        <v>0</v>
      </c>
      <c r="AU11" s="238">
        <v>0</v>
      </c>
    </row>
    <row r="12" spans="2:47" x14ac:dyDescent="0.2">
      <c r="B12" s="94">
        <v>4160</v>
      </c>
      <c r="C12" s="49"/>
      <c r="D12" s="50" t="s">
        <v>39</v>
      </c>
      <c r="E12" s="237">
        <f t="shared" si="6"/>
        <v>0</v>
      </c>
      <c r="F12" s="238">
        <f t="shared" si="5"/>
        <v>0</v>
      </c>
      <c r="G12" s="238">
        <f t="shared" si="5"/>
        <v>0</v>
      </c>
      <c r="H12" s="245"/>
      <c r="I12" s="237">
        <v>0</v>
      </c>
      <c r="J12" s="238">
        <v>0</v>
      </c>
      <c r="K12" s="238">
        <v>0</v>
      </c>
      <c r="L12" s="245"/>
      <c r="M12" s="237">
        <v>0</v>
      </c>
      <c r="N12" s="238">
        <v>0</v>
      </c>
      <c r="O12" s="238">
        <v>0</v>
      </c>
      <c r="P12" s="245"/>
      <c r="Q12" s="237">
        <v>0</v>
      </c>
      <c r="R12" s="238">
        <v>0</v>
      </c>
      <c r="S12" s="238">
        <v>0</v>
      </c>
      <c r="T12" s="245"/>
      <c r="U12" s="237">
        <v>0</v>
      </c>
      <c r="V12" s="238">
        <v>0</v>
      </c>
      <c r="W12" s="238">
        <v>0</v>
      </c>
      <c r="X12" s="245"/>
      <c r="Y12" s="237">
        <v>0</v>
      </c>
      <c r="Z12" s="238">
        <v>0</v>
      </c>
      <c r="AA12" s="238">
        <v>0</v>
      </c>
      <c r="AB12" s="245"/>
      <c r="AC12" s="237">
        <v>0</v>
      </c>
      <c r="AD12" s="238">
        <v>0</v>
      </c>
      <c r="AE12" s="238">
        <v>0</v>
      </c>
      <c r="AF12" s="245"/>
      <c r="AG12" s="237">
        <v>0</v>
      </c>
      <c r="AH12" s="238">
        <v>0</v>
      </c>
      <c r="AI12" s="238">
        <v>0</v>
      </c>
      <c r="AJ12" s="245"/>
      <c r="AK12" s="237">
        <v>0</v>
      </c>
      <c r="AL12" s="238">
        <v>0</v>
      </c>
      <c r="AM12" s="238">
        <v>0</v>
      </c>
      <c r="AN12" s="245"/>
      <c r="AO12" s="237">
        <v>0</v>
      </c>
      <c r="AP12" s="238">
        <v>0</v>
      </c>
      <c r="AQ12" s="238">
        <v>0</v>
      </c>
      <c r="AR12" s="245"/>
      <c r="AS12" s="237">
        <v>0</v>
      </c>
      <c r="AT12" s="238">
        <v>0</v>
      </c>
      <c r="AU12" s="238">
        <v>0</v>
      </c>
    </row>
    <row r="13" spans="2:47" x14ac:dyDescent="0.2">
      <c r="B13" s="94">
        <v>4170</v>
      </c>
      <c r="C13" s="49"/>
      <c r="D13" s="50" t="s">
        <v>40</v>
      </c>
      <c r="E13" s="237">
        <f t="shared" si="6"/>
        <v>0</v>
      </c>
      <c r="F13" s="238">
        <f t="shared" si="5"/>
        <v>0</v>
      </c>
      <c r="G13" s="238">
        <f t="shared" si="5"/>
        <v>0</v>
      </c>
      <c r="H13" s="245"/>
      <c r="I13" s="237">
        <v>0</v>
      </c>
      <c r="J13" s="238">
        <v>0</v>
      </c>
      <c r="K13" s="238">
        <v>0</v>
      </c>
      <c r="L13" s="245"/>
      <c r="M13" s="237">
        <v>0</v>
      </c>
      <c r="N13" s="238">
        <v>0</v>
      </c>
      <c r="O13" s="238">
        <v>0</v>
      </c>
      <c r="P13" s="245"/>
      <c r="Q13" s="237">
        <v>0</v>
      </c>
      <c r="R13" s="238">
        <v>0</v>
      </c>
      <c r="S13" s="238">
        <v>0</v>
      </c>
      <c r="T13" s="245"/>
      <c r="U13" s="237">
        <v>0</v>
      </c>
      <c r="V13" s="238">
        <v>0</v>
      </c>
      <c r="W13" s="238">
        <v>0</v>
      </c>
      <c r="X13" s="245"/>
      <c r="Y13" s="237">
        <v>0</v>
      </c>
      <c r="Z13" s="238">
        <v>0</v>
      </c>
      <c r="AA13" s="238">
        <v>0</v>
      </c>
      <c r="AB13" s="245"/>
      <c r="AC13" s="237">
        <v>0</v>
      </c>
      <c r="AD13" s="238">
        <v>0</v>
      </c>
      <c r="AE13" s="238">
        <v>0</v>
      </c>
      <c r="AF13" s="245"/>
      <c r="AG13" s="237">
        <v>0</v>
      </c>
      <c r="AH13" s="238">
        <v>0</v>
      </c>
      <c r="AI13" s="238">
        <v>0</v>
      </c>
      <c r="AJ13" s="245"/>
      <c r="AK13" s="237">
        <v>0</v>
      </c>
      <c r="AL13" s="238">
        <v>0</v>
      </c>
      <c r="AM13" s="238">
        <v>0</v>
      </c>
      <c r="AN13" s="245"/>
      <c r="AO13" s="237">
        <v>0</v>
      </c>
      <c r="AP13" s="238">
        <v>0</v>
      </c>
      <c r="AQ13" s="238">
        <v>0</v>
      </c>
      <c r="AR13" s="245"/>
      <c r="AS13" s="237">
        <v>0</v>
      </c>
      <c r="AT13" s="238">
        <v>0</v>
      </c>
      <c r="AU13" s="238">
        <v>0</v>
      </c>
    </row>
    <row r="14" spans="2:47" x14ac:dyDescent="0.2">
      <c r="B14" s="94">
        <v>4200</v>
      </c>
      <c r="C14" s="36" t="s">
        <v>41</v>
      </c>
      <c r="D14" s="21"/>
      <c r="E14" s="235">
        <f>SUM(E15:E16)</f>
        <v>0</v>
      </c>
      <c r="F14" s="236">
        <f>SUM(F15:F16)</f>
        <v>0</v>
      </c>
      <c r="G14" s="236">
        <f>SUM(G15:G16)</f>
        <v>0</v>
      </c>
      <c r="H14" s="245"/>
      <c r="I14" s="235">
        <f t="shared" ref="I14:K14" si="7">SUM(I15:I16)</f>
        <v>0</v>
      </c>
      <c r="J14" s="236">
        <f t="shared" si="7"/>
        <v>0</v>
      </c>
      <c r="K14" s="236">
        <f t="shared" si="7"/>
        <v>0</v>
      </c>
      <c r="L14" s="245"/>
      <c r="M14" s="235">
        <f t="shared" ref="M14:O14" si="8">SUM(M15:M16)</f>
        <v>0</v>
      </c>
      <c r="N14" s="236">
        <f t="shared" si="8"/>
        <v>0</v>
      </c>
      <c r="O14" s="236">
        <f t="shared" si="8"/>
        <v>0</v>
      </c>
      <c r="P14" s="245"/>
      <c r="Q14" s="235">
        <f t="shared" ref="Q14:S14" si="9">SUM(Q15:Q16)</f>
        <v>0</v>
      </c>
      <c r="R14" s="236">
        <f t="shared" si="9"/>
        <v>0</v>
      </c>
      <c r="S14" s="236">
        <f t="shared" si="9"/>
        <v>0</v>
      </c>
      <c r="T14" s="245"/>
      <c r="U14" s="235">
        <f t="shared" ref="U14:W14" si="10">SUM(U15:U16)</f>
        <v>0</v>
      </c>
      <c r="V14" s="236">
        <f t="shared" si="10"/>
        <v>0</v>
      </c>
      <c r="W14" s="236">
        <f t="shared" si="10"/>
        <v>0</v>
      </c>
      <c r="X14" s="245"/>
      <c r="Y14" s="235">
        <f t="shared" ref="Y14:AA14" si="11">SUM(Y15:Y16)</f>
        <v>0</v>
      </c>
      <c r="Z14" s="236">
        <f t="shared" si="11"/>
        <v>0</v>
      </c>
      <c r="AA14" s="236">
        <f t="shared" si="11"/>
        <v>0</v>
      </c>
      <c r="AB14" s="245"/>
      <c r="AC14" s="235">
        <f>SUM(AC15:AC16)</f>
        <v>0</v>
      </c>
      <c r="AD14" s="236">
        <f>SUM(AD15:AD16)</f>
        <v>0</v>
      </c>
      <c r="AE14" s="236">
        <f>SUM(AE15:AE16)</f>
        <v>0</v>
      </c>
      <c r="AF14" s="245"/>
      <c r="AG14" s="235">
        <f>SUM(AG15:AG16)</f>
        <v>0</v>
      </c>
      <c r="AH14" s="236">
        <f>SUM(AH15:AH16)</f>
        <v>0</v>
      </c>
      <c r="AI14" s="236">
        <f>SUM(AI15:AI16)</f>
        <v>0</v>
      </c>
      <c r="AJ14" s="245"/>
      <c r="AK14" s="235">
        <f>SUM(AK15:AK16)</f>
        <v>0</v>
      </c>
      <c r="AL14" s="236">
        <f>SUM(AL15:AL16)</f>
        <v>0</v>
      </c>
      <c r="AM14" s="236">
        <f>SUM(AM15:AM16)</f>
        <v>0</v>
      </c>
      <c r="AN14" s="245"/>
      <c r="AO14" s="235">
        <f>SUM(AO15:AO16)</f>
        <v>0</v>
      </c>
      <c r="AP14" s="236">
        <f>SUM(AP15:AP16)</f>
        <v>0</v>
      </c>
      <c r="AQ14" s="236">
        <f>SUM(AQ15:AQ16)</f>
        <v>0</v>
      </c>
      <c r="AR14" s="245"/>
      <c r="AS14" s="235">
        <f>SUM(AS15:AS16)</f>
        <v>0</v>
      </c>
      <c r="AT14" s="236">
        <f>SUM(AT15:AT16)</f>
        <v>0</v>
      </c>
      <c r="AU14" s="236">
        <f>SUM(AU15:AU16)</f>
        <v>0</v>
      </c>
    </row>
    <row r="15" spans="2:47" x14ac:dyDescent="0.2">
      <c r="B15" s="94">
        <v>4210</v>
      </c>
      <c r="C15" s="49"/>
      <c r="D15" s="50" t="s">
        <v>42</v>
      </c>
      <c r="E15" s="237">
        <f t="shared" ref="E15:G16" si="12">+I15+M15+Q15+U15+Y15+AC15+AG15+AK15+AO15+AS15</f>
        <v>0</v>
      </c>
      <c r="F15" s="238">
        <f t="shared" si="12"/>
        <v>0</v>
      </c>
      <c r="G15" s="238">
        <f t="shared" si="12"/>
        <v>0</v>
      </c>
      <c r="H15" s="245"/>
      <c r="I15" s="237">
        <v>0</v>
      </c>
      <c r="J15" s="238">
        <v>0</v>
      </c>
      <c r="K15" s="238">
        <v>0</v>
      </c>
      <c r="L15" s="245"/>
      <c r="M15" s="237">
        <v>0</v>
      </c>
      <c r="N15" s="238">
        <v>0</v>
      </c>
      <c r="O15" s="238">
        <v>0</v>
      </c>
      <c r="P15" s="245"/>
      <c r="Q15" s="237">
        <v>0</v>
      </c>
      <c r="R15" s="238">
        <v>0</v>
      </c>
      <c r="S15" s="238">
        <v>0</v>
      </c>
      <c r="T15" s="245"/>
      <c r="U15" s="237">
        <v>0</v>
      </c>
      <c r="V15" s="238">
        <v>0</v>
      </c>
      <c r="W15" s="238">
        <v>0</v>
      </c>
      <c r="X15" s="245"/>
      <c r="Y15" s="237">
        <v>0</v>
      </c>
      <c r="Z15" s="238">
        <v>0</v>
      </c>
      <c r="AA15" s="238">
        <v>0</v>
      </c>
      <c r="AB15" s="245"/>
      <c r="AC15" s="237">
        <v>0</v>
      </c>
      <c r="AD15" s="238">
        <v>0</v>
      </c>
      <c r="AE15" s="238">
        <v>0</v>
      </c>
      <c r="AF15" s="245"/>
      <c r="AG15" s="237">
        <v>0</v>
      </c>
      <c r="AH15" s="238">
        <v>0</v>
      </c>
      <c r="AI15" s="238">
        <v>0</v>
      </c>
      <c r="AJ15" s="245"/>
      <c r="AK15" s="237">
        <v>0</v>
      </c>
      <c r="AL15" s="238">
        <v>0</v>
      </c>
      <c r="AM15" s="238">
        <v>0</v>
      </c>
      <c r="AN15" s="245"/>
      <c r="AO15" s="237">
        <v>0</v>
      </c>
      <c r="AP15" s="238">
        <v>0</v>
      </c>
      <c r="AQ15" s="238">
        <v>0</v>
      </c>
      <c r="AR15" s="245"/>
      <c r="AS15" s="237">
        <v>0</v>
      </c>
      <c r="AT15" s="238">
        <v>0</v>
      </c>
      <c r="AU15" s="238">
        <v>0</v>
      </c>
    </row>
    <row r="16" spans="2:47" x14ac:dyDescent="0.2">
      <c r="B16" s="94">
        <v>4220</v>
      </c>
      <c r="C16" s="49"/>
      <c r="D16" s="50" t="s">
        <v>43</v>
      </c>
      <c r="E16" s="237">
        <f t="shared" si="12"/>
        <v>0</v>
      </c>
      <c r="F16" s="238">
        <f t="shared" si="12"/>
        <v>0</v>
      </c>
      <c r="G16" s="238">
        <f t="shared" si="12"/>
        <v>0</v>
      </c>
      <c r="H16" s="245"/>
      <c r="I16" s="237">
        <v>0</v>
      </c>
      <c r="J16" s="238">
        <v>0</v>
      </c>
      <c r="K16" s="238">
        <v>0</v>
      </c>
      <c r="L16" s="245"/>
      <c r="M16" s="237">
        <v>0</v>
      </c>
      <c r="N16" s="238">
        <v>0</v>
      </c>
      <c r="O16" s="238">
        <v>0</v>
      </c>
      <c r="P16" s="245"/>
      <c r="Q16" s="237">
        <v>0</v>
      </c>
      <c r="R16" s="238">
        <v>0</v>
      </c>
      <c r="S16" s="238">
        <v>0</v>
      </c>
      <c r="T16" s="245"/>
      <c r="U16" s="237">
        <v>0</v>
      </c>
      <c r="V16" s="238">
        <v>0</v>
      </c>
      <c r="W16" s="238">
        <v>0</v>
      </c>
      <c r="X16" s="245"/>
      <c r="Y16" s="237">
        <v>0</v>
      </c>
      <c r="Z16" s="238">
        <v>0</v>
      </c>
      <c r="AA16" s="238">
        <v>0</v>
      </c>
      <c r="AB16" s="245"/>
      <c r="AC16" s="237">
        <v>0</v>
      </c>
      <c r="AD16" s="238">
        <v>0</v>
      </c>
      <c r="AE16" s="238">
        <v>0</v>
      </c>
      <c r="AF16" s="245"/>
      <c r="AG16" s="237">
        <v>0</v>
      </c>
      <c r="AH16" s="238">
        <v>0</v>
      </c>
      <c r="AI16" s="238">
        <v>0</v>
      </c>
      <c r="AJ16" s="245"/>
      <c r="AK16" s="237">
        <v>0</v>
      </c>
      <c r="AL16" s="238">
        <v>0</v>
      </c>
      <c r="AM16" s="238">
        <v>0</v>
      </c>
      <c r="AN16" s="245"/>
      <c r="AO16" s="237">
        <v>0</v>
      </c>
      <c r="AP16" s="238">
        <v>0</v>
      </c>
      <c r="AQ16" s="238">
        <v>0</v>
      </c>
      <c r="AR16" s="245"/>
      <c r="AS16" s="237">
        <v>0</v>
      </c>
      <c r="AT16" s="238">
        <v>0</v>
      </c>
      <c r="AU16" s="238">
        <v>0</v>
      </c>
    </row>
    <row r="17" spans="2:47" x14ac:dyDescent="0.2">
      <c r="B17" s="94">
        <v>4300</v>
      </c>
      <c r="C17" s="36" t="s">
        <v>44</v>
      </c>
      <c r="D17" s="21"/>
      <c r="E17" s="235">
        <f>SUM(E18:E22)</f>
        <v>0</v>
      </c>
      <c r="F17" s="236">
        <f>SUM(F18:F22)</f>
        <v>0</v>
      </c>
      <c r="G17" s="236">
        <f>SUM(G18:G22)</f>
        <v>0</v>
      </c>
      <c r="H17" s="245"/>
      <c r="I17" s="235">
        <f t="shared" ref="I17:K17" si="13">SUM(I18:I22)</f>
        <v>0</v>
      </c>
      <c r="J17" s="236">
        <f t="shared" si="13"/>
        <v>0</v>
      </c>
      <c r="K17" s="236">
        <f t="shared" si="13"/>
        <v>0</v>
      </c>
      <c r="L17" s="245"/>
      <c r="M17" s="235">
        <f t="shared" ref="M17:O17" si="14">SUM(M18:M22)</f>
        <v>0</v>
      </c>
      <c r="N17" s="236">
        <f t="shared" si="14"/>
        <v>0</v>
      </c>
      <c r="O17" s="236">
        <f t="shared" si="14"/>
        <v>0</v>
      </c>
      <c r="P17" s="245"/>
      <c r="Q17" s="235">
        <f t="shared" ref="Q17:S17" si="15">SUM(Q18:Q22)</f>
        <v>0</v>
      </c>
      <c r="R17" s="236">
        <f t="shared" si="15"/>
        <v>0</v>
      </c>
      <c r="S17" s="236">
        <f t="shared" si="15"/>
        <v>0</v>
      </c>
      <c r="T17" s="245"/>
      <c r="U17" s="235">
        <f t="shared" ref="U17:W17" si="16">SUM(U18:U22)</f>
        <v>0</v>
      </c>
      <c r="V17" s="236">
        <f t="shared" si="16"/>
        <v>0</v>
      </c>
      <c r="W17" s="236">
        <f t="shared" si="16"/>
        <v>0</v>
      </c>
      <c r="X17" s="245"/>
      <c r="Y17" s="235">
        <f t="shared" ref="Y17:AA17" si="17">SUM(Y18:Y22)</f>
        <v>0</v>
      </c>
      <c r="Z17" s="236">
        <f t="shared" si="17"/>
        <v>0</v>
      </c>
      <c r="AA17" s="236">
        <f t="shared" si="17"/>
        <v>0</v>
      </c>
      <c r="AB17" s="245"/>
      <c r="AC17" s="235">
        <f>SUM(AC18:AC22)</f>
        <v>0</v>
      </c>
      <c r="AD17" s="236">
        <f>SUM(AD18:AD22)</f>
        <v>0</v>
      </c>
      <c r="AE17" s="236">
        <f>SUM(AE18:AE22)</f>
        <v>0</v>
      </c>
      <c r="AF17" s="245"/>
      <c r="AG17" s="235">
        <f>SUM(AG18:AG22)</f>
        <v>0</v>
      </c>
      <c r="AH17" s="236">
        <f>SUM(AH18:AH22)</f>
        <v>0</v>
      </c>
      <c r="AI17" s="236">
        <f>SUM(AI18:AI22)</f>
        <v>0</v>
      </c>
      <c r="AJ17" s="245"/>
      <c r="AK17" s="235">
        <f>SUM(AK18:AK22)</f>
        <v>0</v>
      </c>
      <c r="AL17" s="236">
        <f>SUM(AL18:AL22)</f>
        <v>0</v>
      </c>
      <c r="AM17" s="236">
        <f>SUM(AM18:AM22)</f>
        <v>0</v>
      </c>
      <c r="AN17" s="245"/>
      <c r="AO17" s="235">
        <f>SUM(AO18:AO22)</f>
        <v>0</v>
      </c>
      <c r="AP17" s="236">
        <f>SUM(AP18:AP22)</f>
        <v>0</v>
      </c>
      <c r="AQ17" s="236">
        <f>SUM(AQ18:AQ22)</f>
        <v>0</v>
      </c>
      <c r="AR17" s="245"/>
      <c r="AS17" s="235">
        <f>SUM(AS18:AS22)</f>
        <v>0</v>
      </c>
      <c r="AT17" s="236">
        <f>SUM(AT18:AT22)</f>
        <v>0</v>
      </c>
      <c r="AU17" s="236">
        <f>SUM(AU18:AU22)</f>
        <v>0</v>
      </c>
    </row>
    <row r="18" spans="2:47" x14ac:dyDescent="0.2">
      <c r="B18" s="94">
        <v>4310</v>
      </c>
      <c r="C18" s="49"/>
      <c r="D18" s="50" t="s">
        <v>45</v>
      </c>
      <c r="E18" s="237">
        <f t="shared" ref="E18:G22" si="18">+I18+M18+Q18+U18+Y18+AC18+AG18+AK18+AO18+AS18</f>
        <v>0</v>
      </c>
      <c r="F18" s="238">
        <f t="shared" si="18"/>
        <v>0</v>
      </c>
      <c r="G18" s="238">
        <f t="shared" si="18"/>
        <v>0</v>
      </c>
      <c r="H18" s="245"/>
      <c r="I18" s="237">
        <v>0</v>
      </c>
      <c r="J18" s="238">
        <v>0</v>
      </c>
      <c r="K18" s="238">
        <v>0</v>
      </c>
      <c r="L18" s="245"/>
      <c r="M18" s="237">
        <v>0</v>
      </c>
      <c r="N18" s="238">
        <v>0</v>
      </c>
      <c r="O18" s="238">
        <v>0</v>
      </c>
      <c r="P18" s="245"/>
      <c r="Q18" s="237">
        <v>0</v>
      </c>
      <c r="R18" s="238">
        <v>0</v>
      </c>
      <c r="S18" s="238">
        <v>0</v>
      </c>
      <c r="T18" s="245"/>
      <c r="U18" s="237">
        <v>0</v>
      </c>
      <c r="V18" s="238">
        <v>0</v>
      </c>
      <c r="W18" s="238">
        <v>0</v>
      </c>
      <c r="X18" s="245"/>
      <c r="Y18" s="237">
        <v>0</v>
      </c>
      <c r="Z18" s="238">
        <v>0</v>
      </c>
      <c r="AA18" s="238">
        <v>0</v>
      </c>
      <c r="AB18" s="245"/>
      <c r="AC18" s="237">
        <v>0</v>
      </c>
      <c r="AD18" s="238">
        <v>0</v>
      </c>
      <c r="AE18" s="238">
        <v>0</v>
      </c>
      <c r="AF18" s="245"/>
      <c r="AG18" s="237">
        <v>0</v>
      </c>
      <c r="AH18" s="238">
        <v>0</v>
      </c>
      <c r="AI18" s="238">
        <v>0</v>
      </c>
      <c r="AJ18" s="245"/>
      <c r="AK18" s="237">
        <v>0</v>
      </c>
      <c r="AL18" s="238">
        <v>0</v>
      </c>
      <c r="AM18" s="238">
        <v>0</v>
      </c>
      <c r="AN18" s="245"/>
      <c r="AO18" s="237">
        <v>0</v>
      </c>
      <c r="AP18" s="238">
        <v>0</v>
      </c>
      <c r="AQ18" s="238">
        <v>0</v>
      </c>
      <c r="AR18" s="245"/>
      <c r="AS18" s="237">
        <v>0</v>
      </c>
      <c r="AT18" s="238">
        <v>0</v>
      </c>
      <c r="AU18" s="238">
        <v>0</v>
      </c>
    </row>
    <row r="19" spans="2:47" x14ac:dyDescent="0.2">
      <c r="B19" s="94">
        <v>4320</v>
      </c>
      <c r="C19" s="49"/>
      <c r="D19" s="50" t="s">
        <v>46</v>
      </c>
      <c r="E19" s="237">
        <f t="shared" si="18"/>
        <v>0</v>
      </c>
      <c r="F19" s="238">
        <f t="shared" si="18"/>
        <v>0</v>
      </c>
      <c r="G19" s="238">
        <f t="shared" si="18"/>
        <v>0</v>
      </c>
      <c r="H19" s="245"/>
      <c r="I19" s="237">
        <v>0</v>
      </c>
      <c r="J19" s="238">
        <v>0</v>
      </c>
      <c r="K19" s="238">
        <v>0</v>
      </c>
      <c r="L19" s="245"/>
      <c r="M19" s="237">
        <v>0</v>
      </c>
      <c r="N19" s="238">
        <v>0</v>
      </c>
      <c r="O19" s="238">
        <v>0</v>
      </c>
      <c r="P19" s="245"/>
      <c r="Q19" s="237">
        <v>0</v>
      </c>
      <c r="R19" s="238">
        <v>0</v>
      </c>
      <c r="S19" s="238">
        <v>0</v>
      </c>
      <c r="T19" s="245"/>
      <c r="U19" s="237">
        <v>0</v>
      </c>
      <c r="V19" s="238">
        <v>0</v>
      </c>
      <c r="W19" s="238">
        <v>0</v>
      </c>
      <c r="X19" s="245"/>
      <c r="Y19" s="237">
        <v>0</v>
      </c>
      <c r="Z19" s="238">
        <v>0</v>
      </c>
      <c r="AA19" s="238">
        <v>0</v>
      </c>
      <c r="AB19" s="245"/>
      <c r="AC19" s="237">
        <v>0</v>
      </c>
      <c r="AD19" s="238">
        <v>0</v>
      </c>
      <c r="AE19" s="238">
        <v>0</v>
      </c>
      <c r="AF19" s="245"/>
      <c r="AG19" s="237">
        <v>0</v>
      </c>
      <c r="AH19" s="238">
        <v>0</v>
      </c>
      <c r="AI19" s="238">
        <v>0</v>
      </c>
      <c r="AJ19" s="245"/>
      <c r="AK19" s="237">
        <v>0</v>
      </c>
      <c r="AL19" s="238">
        <v>0</v>
      </c>
      <c r="AM19" s="238">
        <v>0</v>
      </c>
      <c r="AN19" s="245"/>
      <c r="AO19" s="237">
        <v>0</v>
      </c>
      <c r="AP19" s="238">
        <v>0</v>
      </c>
      <c r="AQ19" s="238">
        <v>0</v>
      </c>
      <c r="AR19" s="245"/>
      <c r="AS19" s="237">
        <v>0</v>
      </c>
      <c r="AT19" s="238">
        <v>0</v>
      </c>
      <c r="AU19" s="238">
        <v>0</v>
      </c>
    </row>
    <row r="20" spans="2:47" x14ac:dyDescent="0.2">
      <c r="B20" s="94">
        <v>4330</v>
      </c>
      <c r="C20" s="49"/>
      <c r="D20" s="50" t="s">
        <v>47</v>
      </c>
      <c r="E20" s="237">
        <f t="shared" si="18"/>
        <v>0</v>
      </c>
      <c r="F20" s="238">
        <f t="shared" si="18"/>
        <v>0</v>
      </c>
      <c r="G20" s="238">
        <f t="shared" si="18"/>
        <v>0</v>
      </c>
      <c r="H20" s="245"/>
      <c r="I20" s="237">
        <v>0</v>
      </c>
      <c r="J20" s="238">
        <v>0</v>
      </c>
      <c r="K20" s="238">
        <v>0</v>
      </c>
      <c r="L20" s="245"/>
      <c r="M20" s="237">
        <v>0</v>
      </c>
      <c r="N20" s="238">
        <v>0</v>
      </c>
      <c r="O20" s="238">
        <v>0</v>
      </c>
      <c r="P20" s="245"/>
      <c r="Q20" s="237">
        <v>0</v>
      </c>
      <c r="R20" s="238">
        <v>0</v>
      </c>
      <c r="S20" s="238">
        <v>0</v>
      </c>
      <c r="T20" s="245"/>
      <c r="U20" s="237">
        <v>0</v>
      </c>
      <c r="V20" s="238">
        <v>0</v>
      </c>
      <c r="W20" s="238">
        <v>0</v>
      </c>
      <c r="X20" s="245"/>
      <c r="Y20" s="237">
        <v>0</v>
      </c>
      <c r="Z20" s="238">
        <v>0</v>
      </c>
      <c r="AA20" s="238">
        <v>0</v>
      </c>
      <c r="AB20" s="245"/>
      <c r="AC20" s="237">
        <v>0</v>
      </c>
      <c r="AD20" s="238">
        <v>0</v>
      </c>
      <c r="AE20" s="238">
        <v>0</v>
      </c>
      <c r="AF20" s="245"/>
      <c r="AG20" s="237">
        <v>0</v>
      </c>
      <c r="AH20" s="238">
        <v>0</v>
      </c>
      <c r="AI20" s="238">
        <v>0</v>
      </c>
      <c r="AJ20" s="245"/>
      <c r="AK20" s="237">
        <v>0</v>
      </c>
      <c r="AL20" s="238">
        <v>0</v>
      </c>
      <c r="AM20" s="238">
        <v>0</v>
      </c>
      <c r="AN20" s="245"/>
      <c r="AO20" s="237">
        <v>0</v>
      </c>
      <c r="AP20" s="238">
        <v>0</v>
      </c>
      <c r="AQ20" s="238">
        <v>0</v>
      </c>
      <c r="AR20" s="245"/>
      <c r="AS20" s="237">
        <v>0</v>
      </c>
      <c r="AT20" s="238">
        <v>0</v>
      </c>
      <c r="AU20" s="238">
        <v>0</v>
      </c>
    </row>
    <row r="21" spans="2:47" x14ac:dyDescent="0.2">
      <c r="B21" s="94">
        <v>4340</v>
      </c>
      <c r="C21" s="49"/>
      <c r="D21" s="50" t="s">
        <v>48</v>
      </c>
      <c r="E21" s="237">
        <f t="shared" si="18"/>
        <v>0</v>
      </c>
      <c r="F21" s="238">
        <f t="shared" si="18"/>
        <v>0</v>
      </c>
      <c r="G21" s="238">
        <f t="shared" si="18"/>
        <v>0</v>
      </c>
      <c r="H21" s="245"/>
      <c r="I21" s="237">
        <v>0</v>
      </c>
      <c r="J21" s="238">
        <v>0</v>
      </c>
      <c r="K21" s="238">
        <v>0</v>
      </c>
      <c r="L21" s="245"/>
      <c r="M21" s="237">
        <v>0</v>
      </c>
      <c r="N21" s="238">
        <v>0</v>
      </c>
      <c r="O21" s="238">
        <v>0</v>
      </c>
      <c r="P21" s="245"/>
      <c r="Q21" s="237">
        <v>0</v>
      </c>
      <c r="R21" s="238">
        <v>0</v>
      </c>
      <c r="S21" s="238">
        <v>0</v>
      </c>
      <c r="T21" s="245"/>
      <c r="U21" s="237">
        <v>0</v>
      </c>
      <c r="V21" s="238">
        <v>0</v>
      </c>
      <c r="W21" s="238">
        <v>0</v>
      </c>
      <c r="X21" s="245"/>
      <c r="Y21" s="237">
        <v>0</v>
      </c>
      <c r="Z21" s="238">
        <v>0</v>
      </c>
      <c r="AA21" s="238">
        <v>0</v>
      </c>
      <c r="AB21" s="245"/>
      <c r="AC21" s="237">
        <v>0</v>
      </c>
      <c r="AD21" s="238">
        <v>0</v>
      </c>
      <c r="AE21" s="238">
        <v>0</v>
      </c>
      <c r="AF21" s="245"/>
      <c r="AG21" s="237">
        <v>0</v>
      </c>
      <c r="AH21" s="238">
        <v>0</v>
      </c>
      <c r="AI21" s="238">
        <v>0</v>
      </c>
      <c r="AJ21" s="245"/>
      <c r="AK21" s="237">
        <v>0</v>
      </c>
      <c r="AL21" s="238">
        <v>0</v>
      </c>
      <c r="AM21" s="238">
        <v>0</v>
      </c>
      <c r="AN21" s="245"/>
      <c r="AO21" s="237">
        <v>0</v>
      </c>
      <c r="AP21" s="238">
        <v>0</v>
      </c>
      <c r="AQ21" s="238">
        <v>0</v>
      </c>
      <c r="AR21" s="245"/>
      <c r="AS21" s="237">
        <v>0</v>
      </c>
      <c r="AT21" s="238">
        <v>0</v>
      </c>
      <c r="AU21" s="238">
        <v>0</v>
      </c>
    </row>
    <row r="22" spans="2:47" x14ac:dyDescent="0.2">
      <c r="B22" s="94">
        <v>4390</v>
      </c>
      <c r="C22" s="49"/>
      <c r="D22" s="50" t="s">
        <v>49</v>
      </c>
      <c r="E22" s="237">
        <f t="shared" si="18"/>
        <v>0</v>
      </c>
      <c r="F22" s="238">
        <f t="shared" si="18"/>
        <v>0</v>
      </c>
      <c r="G22" s="238">
        <f t="shared" si="18"/>
        <v>0</v>
      </c>
      <c r="H22" s="245"/>
      <c r="I22" s="237">
        <v>0</v>
      </c>
      <c r="J22" s="238">
        <v>0</v>
      </c>
      <c r="K22" s="238">
        <v>0</v>
      </c>
      <c r="L22" s="245"/>
      <c r="M22" s="237">
        <v>0</v>
      </c>
      <c r="N22" s="238">
        <v>0</v>
      </c>
      <c r="O22" s="238">
        <v>0</v>
      </c>
      <c r="P22" s="245"/>
      <c r="Q22" s="237">
        <v>0</v>
      </c>
      <c r="R22" s="238">
        <v>0</v>
      </c>
      <c r="S22" s="238">
        <v>0</v>
      </c>
      <c r="T22" s="245"/>
      <c r="U22" s="237">
        <v>0</v>
      </c>
      <c r="V22" s="238">
        <v>0</v>
      </c>
      <c r="W22" s="238">
        <v>0</v>
      </c>
      <c r="X22" s="245"/>
      <c r="Y22" s="237">
        <v>0</v>
      </c>
      <c r="Z22" s="238">
        <v>0</v>
      </c>
      <c r="AA22" s="238">
        <v>0</v>
      </c>
      <c r="AB22" s="245"/>
      <c r="AC22" s="237">
        <v>0</v>
      </c>
      <c r="AD22" s="238">
        <v>0</v>
      </c>
      <c r="AE22" s="238">
        <v>0</v>
      </c>
      <c r="AF22" s="245"/>
      <c r="AG22" s="237">
        <v>0</v>
      </c>
      <c r="AH22" s="238">
        <v>0</v>
      </c>
      <c r="AI22" s="238">
        <v>0</v>
      </c>
      <c r="AJ22" s="245"/>
      <c r="AK22" s="237">
        <v>0</v>
      </c>
      <c r="AL22" s="238">
        <v>0</v>
      </c>
      <c r="AM22" s="238">
        <v>0</v>
      </c>
      <c r="AN22" s="245"/>
      <c r="AO22" s="237">
        <v>0</v>
      </c>
      <c r="AP22" s="238">
        <v>0</v>
      </c>
      <c r="AQ22" s="238">
        <v>0</v>
      </c>
      <c r="AR22" s="245"/>
      <c r="AS22" s="237">
        <v>0</v>
      </c>
      <c r="AT22" s="238">
        <v>0</v>
      </c>
      <c r="AU22" s="238">
        <v>0</v>
      </c>
    </row>
    <row r="23" spans="2:47" x14ac:dyDescent="0.2">
      <c r="B23" s="94"/>
      <c r="C23" s="49"/>
      <c r="D23" s="50"/>
      <c r="E23" s="237"/>
      <c r="F23" s="238"/>
      <c r="G23" s="238"/>
      <c r="H23" s="245"/>
      <c r="I23" s="237"/>
      <c r="J23" s="238"/>
      <c r="K23" s="238"/>
      <c r="L23" s="245"/>
      <c r="M23" s="237"/>
      <c r="N23" s="238"/>
      <c r="O23" s="238"/>
      <c r="P23" s="245"/>
      <c r="Q23" s="237"/>
      <c r="R23" s="238"/>
      <c r="S23" s="238"/>
      <c r="T23" s="245"/>
      <c r="U23" s="237"/>
      <c r="V23" s="238"/>
      <c r="W23" s="238"/>
      <c r="X23" s="245"/>
      <c r="Y23" s="237"/>
      <c r="Z23" s="238"/>
      <c r="AA23" s="238"/>
      <c r="AB23" s="245"/>
      <c r="AC23" s="237"/>
      <c r="AD23" s="238"/>
      <c r="AE23" s="238"/>
      <c r="AF23" s="245"/>
      <c r="AG23" s="237"/>
      <c r="AH23" s="238"/>
      <c r="AI23" s="238"/>
      <c r="AJ23" s="245"/>
      <c r="AK23" s="237"/>
      <c r="AL23" s="238"/>
      <c r="AM23" s="238"/>
      <c r="AN23" s="245"/>
      <c r="AO23" s="237"/>
      <c r="AP23" s="238"/>
      <c r="AQ23" s="238"/>
      <c r="AR23" s="245"/>
      <c r="AS23" s="237"/>
      <c r="AT23" s="238"/>
      <c r="AU23" s="238"/>
    </row>
    <row r="24" spans="2:47" x14ac:dyDescent="0.2">
      <c r="B24" s="94">
        <v>4000</v>
      </c>
      <c r="C24" s="58" t="s">
        <v>50</v>
      </c>
      <c r="D24" s="59"/>
      <c r="E24" s="239">
        <f>+E6+E14+E17</f>
        <v>0</v>
      </c>
      <c r="F24" s="240">
        <f>+F6+F14+F17</f>
        <v>0</v>
      </c>
      <c r="G24" s="240">
        <f>+G6+G14+G17</f>
        <v>0</v>
      </c>
      <c r="H24" s="245"/>
      <c r="I24" s="239">
        <f t="shared" ref="I24:K24" si="19">+I6+I14+I17</f>
        <v>0</v>
      </c>
      <c r="J24" s="240">
        <f t="shared" si="19"/>
        <v>0</v>
      </c>
      <c r="K24" s="240">
        <f t="shared" si="19"/>
        <v>0</v>
      </c>
      <c r="L24" s="245"/>
      <c r="M24" s="239">
        <f t="shared" ref="M24:O24" si="20">+M6+M14+M17</f>
        <v>0</v>
      </c>
      <c r="N24" s="240">
        <f t="shared" si="20"/>
        <v>0</v>
      </c>
      <c r="O24" s="240">
        <f t="shared" si="20"/>
        <v>0</v>
      </c>
      <c r="P24" s="245"/>
      <c r="Q24" s="239">
        <f t="shared" ref="Q24:S24" si="21">+Q6+Q14+Q17</f>
        <v>0</v>
      </c>
      <c r="R24" s="240">
        <f t="shared" si="21"/>
        <v>0</v>
      </c>
      <c r="S24" s="240">
        <f t="shared" si="21"/>
        <v>0</v>
      </c>
      <c r="T24" s="245"/>
      <c r="U24" s="239">
        <f t="shared" ref="U24:W24" si="22">+U6+U14+U17</f>
        <v>0</v>
      </c>
      <c r="V24" s="240">
        <f t="shared" si="22"/>
        <v>0</v>
      </c>
      <c r="W24" s="240">
        <f t="shared" si="22"/>
        <v>0</v>
      </c>
      <c r="X24" s="245"/>
      <c r="Y24" s="239">
        <f t="shared" ref="Y24:AA24" si="23">+Y6+Y14+Y17</f>
        <v>0</v>
      </c>
      <c r="Z24" s="240">
        <f t="shared" si="23"/>
        <v>0</v>
      </c>
      <c r="AA24" s="240">
        <f t="shared" si="23"/>
        <v>0</v>
      </c>
      <c r="AB24" s="245"/>
      <c r="AC24" s="239">
        <f>+AC6+AC14+AC17</f>
        <v>0</v>
      </c>
      <c r="AD24" s="240">
        <f>+AD6+AD14+AD17</f>
        <v>0</v>
      </c>
      <c r="AE24" s="240">
        <f>+AE6+AE14+AE17</f>
        <v>0</v>
      </c>
      <c r="AF24" s="245"/>
      <c r="AG24" s="239">
        <f>+AG6+AG14+AG17</f>
        <v>0</v>
      </c>
      <c r="AH24" s="240">
        <f>+AH6+AH14+AH17</f>
        <v>0</v>
      </c>
      <c r="AI24" s="240">
        <f>+AI6+AI14+AI17</f>
        <v>0</v>
      </c>
      <c r="AJ24" s="245"/>
      <c r="AK24" s="239">
        <f>+AK6+AK14+AK17</f>
        <v>0</v>
      </c>
      <c r="AL24" s="240">
        <f>+AL6+AL14+AL17</f>
        <v>0</v>
      </c>
      <c r="AM24" s="240">
        <f>+AM6+AM14+AM17</f>
        <v>0</v>
      </c>
      <c r="AN24" s="245"/>
      <c r="AO24" s="239">
        <f>+AO6+AO14+AO17</f>
        <v>0</v>
      </c>
      <c r="AP24" s="240">
        <f>+AP6+AP14+AP17</f>
        <v>0</v>
      </c>
      <c r="AQ24" s="240">
        <f>+AQ6+AQ14+AQ17</f>
        <v>0</v>
      </c>
      <c r="AR24" s="245"/>
      <c r="AS24" s="239">
        <f>+AS6+AS14+AS17</f>
        <v>0</v>
      </c>
      <c r="AT24" s="240">
        <f>+AT6+AT14+AT17</f>
        <v>0</v>
      </c>
      <c r="AU24" s="240">
        <f>+AU6+AU14+AU17</f>
        <v>0</v>
      </c>
    </row>
    <row r="25" spans="2:47" x14ac:dyDescent="0.2">
      <c r="B25" s="94"/>
      <c r="C25" s="49"/>
      <c r="D25" s="21"/>
      <c r="E25" s="237"/>
      <c r="F25" s="238"/>
      <c r="G25" s="238"/>
      <c r="H25" s="245"/>
      <c r="I25" s="237"/>
      <c r="J25" s="238"/>
      <c r="K25" s="238"/>
      <c r="L25" s="245"/>
      <c r="M25" s="237"/>
      <c r="N25" s="238"/>
      <c r="O25" s="238"/>
      <c r="P25" s="245"/>
      <c r="Q25" s="237"/>
      <c r="R25" s="238"/>
      <c r="S25" s="238"/>
      <c r="T25" s="245"/>
      <c r="U25" s="237"/>
      <c r="V25" s="238"/>
      <c r="W25" s="238"/>
      <c r="X25" s="245"/>
      <c r="Y25" s="237"/>
      <c r="Z25" s="238"/>
      <c r="AA25" s="238"/>
      <c r="AB25" s="245"/>
      <c r="AC25" s="237"/>
      <c r="AD25" s="238"/>
      <c r="AE25" s="238"/>
      <c r="AF25" s="245"/>
      <c r="AG25" s="237"/>
      <c r="AH25" s="238"/>
      <c r="AI25" s="238"/>
      <c r="AJ25" s="245"/>
      <c r="AK25" s="237"/>
      <c r="AL25" s="238"/>
      <c r="AM25" s="238"/>
      <c r="AN25" s="245"/>
      <c r="AO25" s="237"/>
      <c r="AP25" s="238"/>
      <c r="AQ25" s="238"/>
      <c r="AR25" s="245"/>
      <c r="AS25" s="237"/>
      <c r="AT25" s="238"/>
      <c r="AU25" s="238"/>
    </row>
    <row r="26" spans="2:47" x14ac:dyDescent="0.2">
      <c r="B26" s="94"/>
      <c r="C26" s="20" t="s">
        <v>51</v>
      </c>
      <c r="D26" s="21"/>
      <c r="E26" s="237"/>
      <c r="F26" s="238"/>
      <c r="G26" s="238"/>
      <c r="H26" s="245"/>
      <c r="I26" s="237"/>
      <c r="J26" s="238"/>
      <c r="K26" s="238"/>
      <c r="L26" s="245"/>
      <c r="M26" s="237"/>
      <c r="N26" s="238"/>
      <c r="O26" s="238"/>
      <c r="P26" s="245"/>
      <c r="Q26" s="237"/>
      <c r="R26" s="238"/>
      <c r="S26" s="238"/>
      <c r="T26" s="245"/>
      <c r="U26" s="237"/>
      <c r="V26" s="238"/>
      <c r="W26" s="238"/>
      <c r="X26" s="245"/>
      <c r="Y26" s="237"/>
      <c r="Z26" s="238"/>
      <c r="AA26" s="238"/>
      <c r="AB26" s="245"/>
      <c r="AC26" s="237"/>
      <c r="AD26" s="238"/>
      <c r="AE26" s="238"/>
      <c r="AF26" s="245"/>
      <c r="AG26" s="237"/>
      <c r="AH26" s="238"/>
      <c r="AI26" s="238"/>
      <c r="AJ26" s="245"/>
      <c r="AK26" s="237"/>
      <c r="AL26" s="238"/>
      <c r="AM26" s="238"/>
      <c r="AN26" s="245"/>
      <c r="AO26" s="237"/>
      <c r="AP26" s="238"/>
      <c r="AQ26" s="238"/>
      <c r="AR26" s="245"/>
      <c r="AS26" s="237"/>
      <c r="AT26" s="238"/>
      <c r="AU26" s="238"/>
    </row>
    <row r="27" spans="2:47" x14ac:dyDescent="0.2">
      <c r="B27" s="94">
        <v>5100</v>
      </c>
      <c r="C27" s="36" t="s">
        <v>52</v>
      </c>
      <c r="D27" s="21"/>
      <c r="E27" s="235">
        <f>SUM(E28:E30)</f>
        <v>0</v>
      </c>
      <c r="F27" s="236">
        <f>SUM(F28:F30)</f>
        <v>0</v>
      </c>
      <c r="G27" s="236">
        <f>SUM(G28:G30)</f>
        <v>0</v>
      </c>
      <c r="H27" s="245"/>
      <c r="I27" s="235">
        <f t="shared" ref="I27:K27" si="24">SUM(I28:I30)</f>
        <v>0</v>
      </c>
      <c r="J27" s="236">
        <f t="shared" si="24"/>
        <v>0</v>
      </c>
      <c r="K27" s="236">
        <f t="shared" si="24"/>
        <v>0</v>
      </c>
      <c r="L27" s="245"/>
      <c r="M27" s="235">
        <f t="shared" ref="M27:O27" si="25">SUM(M28:M30)</f>
        <v>0</v>
      </c>
      <c r="N27" s="236">
        <f t="shared" si="25"/>
        <v>0</v>
      </c>
      <c r="O27" s="236">
        <f t="shared" si="25"/>
        <v>0</v>
      </c>
      <c r="P27" s="245"/>
      <c r="Q27" s="235">
        <f t="shared" ref="Q27:S27" si="26">SUM(Q28:Q30)</f>
        <v>0</v>
      </c>
      <c r="R27" s="236">
        <f t="shared" si="26"/>
        <v>0</v>
      </c>
      <c r="S27" s="236">
        <f t="shared" si="26"/>
        <v>0</v>
      </c>
      <c r="T27" s="245"/>
      <c r="U27" s="235">
        <f t="shared" ref="U27:W27" si="27">SUM(U28:U30)</f>
        <v>0</v>
      </c>
      <c r="V27" s="236">
        <f t="shared" si="27"/>
        <v>0</v>
      </c>
      <c r="W27" s="236">
        <f t="shared" si="27"/>
        <v>0</v>
      </c>
      <c r="X27" s="245"/>
      <c r="Y27" s="235">
        <f t="shared" ref="Y27:AA27" si="28">SUM(Y28:Y30)</f>
        <v>0</v>
      </c>
      <c r="Z27" s="236">
        <f t="shared" si="28"/>
        <v>0</v>
      </c>
      <c r="AA27" s="236">
        <f t="shared" si="28"/>
        <v>0</v>
      </c>
      <c r="AB27" s="245"/>
      <c r="AC27" s="235">
        <f>SUM(AC28:AC30)</f>
        <v>0</v>
      </c>
      <c r="AD27" s="236">
        <f>SUM(AD28:AD30)</f>
        <v>0</v>
      </c>
      <c r="AE27" s="236">
        <f>SUM(AE28:AE30)</f>
        <v>0</v>
      </c>
      <c r="AF27" s="245"/>
      <c r="AG27" s="235">
        <f>SUM(AG28:AG30)</f>
        <v>0</v>
      </c>
      <c r="AH27" s="236">
        <f>SUM(AH28:AH30)</f>
        <v>0</v>
      </c>
      <c r="AI27" s="236">
        <f>SUM(AI28:AI30)</f>
        <v>0</v>
      </c>
      <c r="AJ27" s="245"/>
      <c r="AK27" s="235">
        <f>SUM(AK28:AK30)</f>
        <v>0</v>
      </c>
      <c r="AL27" s="236">
        <f>SUM(AL28:AL30)</f>
        <v>0</v>
      </c>
      <c r="AM27" s="236">
        <f>SUM(AM28:AM30)</f>
        <v>0</v>
      </c>
      <c r="AN27" s="245"/>
      <c r="AO27" s="235">
        <f>SUM(AO28:AO30)</f>
        <v>0</v>
      </c>
      <c r="AP27" s="236">
        <f>SUM(AP28:AP30)</f>
        <v>0</v>
      </c>
      <c r="AQ27" s="236">
        <f>SUM(AQ28:AQ30)</f>
        <v>0</v>
      </c>
      <c r="AR27" s="245"/>
      <c r="AS27" s="235">
        <f>SUM(AS28:AS30)</f>
        <v>0</v>
      </c>
      <c r="AT27" s="236">
        <f>SUM(AT28:AT30)</f>
        <v>0</v>
      </c>
      <c r="AU27" s="236">
        <f>SUM(AU28:AU30)</f>
        <v>0</v>
      </c>
    </row>
    <row r="28" spans="2:47" x14ac:dyDescent="0.2">
      <c r="B28" s="94">
        <v>5110</v>
      </c>
      <c r="C28" s="49"/>
      <c r="D28" s="50" t="s">
        <v>53</v>
      </c>
      <c r="E28" s="237">
        <f t="shared" ref="E28:G30" si="29">+I28+M28+Q28+U28+Y28+AC28+AG28+AK28+AO28+AS28</f>
        <v>0</v>
      </c>
      <c r="F28" s="238">
        <f t="shared" si="29"/>
        <v>0</v>
      </c>
      <c r="G28" s="238">
        <f t="shared" si="29"/>
        <v>0</v>
      </c>
      <c r="H28" s="245"/>
      <c r="I28" s="237">
        <v>0</v>
      </c>
      <c r="J28" s="238">
        <v>0</v>
      </c>
      <c r="K28" s="238">
        <v>0</v>
      </c>
      <c r="L28" s="245"/>
      <c r="M28" s="237">
        <v>0</v>
      </c>
      <c r="N28" s="238">
        <v>0</v>
      </c>
      <c r="O28" s="238">
        <v>0</v>
      </c>
      <c r="P28" s="245"/>
      <c r="Q28" s="237">
        <v>0</v>
      </c>
      <c r="R28" s="238">
        <v>0</v>
      </c>
      <c r="S28" s="238">
        <v>0</v>
      </c>
      <c r="T28" s="245"/>
      <c r="U28" s="237">
        <v>0</v>
      </c>
      <c r="V28" s="238">
        <v>0</v>
      </c>
      <c r="W28" s="238">
        <v>0</v>
      </c>
      <c r="X28" s="245"/>
      <c r="Y28" s="237">
        <v>0</v>
      </c>
      <c r="Z28" s="238">
        <v>0</v>
      </c>
      <c r="AA28" s="238">
        <v>0</v>
      </c>
      <c r="AB28" s="245"/>
      <c r="AC28" s="237">
        <v>0</v>
      </c>
      <c r="AD28" s="238">
        <v>0</v>
      </c>
      <c r="AE28" s="238">
        <v>0</v>
      </c>
      <c r="AF28" s="245"/>
      <c r="AG28" s="237">
        <v>0</v>
      </c>
      <c r="AH28" s="238">
        <v>0</v>
      </c>
      <c r="AI28" s="238">
        <v>0</v>
      </c>
      <c r="AJ28" s="245"/>
      <c r="AK28" s="237">
        <v>0</v>
      </c>
      <c r="AL28" s="238">
        <v>0</v>
      </c>
      <c r="AM28" s="238">
        <v>0</v>
      </c>
      <c r="AN28" s="245"/>
      <c r="AO28" s="237">
        <v>0</v>
      </c>
      <c r="AP28" s="238">
        <v>0</v>
      </c>
      <c r="AQ28" s="238">
        <v>0</v>
      </c>
      <c r="AR28" s="245"/>
      <c r="AS28" s="237">
        <v>0</v>
      </c>
      <c r="AT28" s="238">
        <v>0</v>
      </c>
      <c r="AU28" s="238">
        <v>0</v>
      </c>
    </row>
    <row r="29" spans="2:47" x14ac:dyDescent="0.2">
      <c r="B29" s="94">
        <v>5120</v>
      </c>
      <c r="C29" s="49"/>
      <c r="D29" s="50" t="s">
        <v>54</v>
      </c>
      <c r="E29" s="237">
        <f t="shared" si="29"/>
        <v>0</v>
      </c>
      <c r="F29" s="238">
        <f t="shared" si="29"/>
        <v>0</v>
      </c>
      <c r="G29" s="238">
        <f t="shared" si="29"/>
        <v>0</v>
      </c>
      <c r="H29" s="245"/>
      <c r="I29" s="237">
        <v>0</v>
      </c>
      <c r="J29" s="238">
        <v>0</v>
      </c>
      <c r="K29" s="238">
        <v>0</v>
      </c>
      <c r="L29" s="245"/>
      <c r="M29" s="237">
        <v>0</v>
      </c>
      <c r="N29" s="238">
        <v>0</v>
      </c>
      <c r="O29" s="238">
        <v>0</v>
      </c>
      <c r="P29" s="245"/>
      <c r="Q29" s="237">
        <v>0</v>
      </c>
      <c r="R29" s="238">
        <v>0</v>
      </c>
      <c r="S29" s="238">
        <v>0</v>
      </c>
      <c r="T29" s="245"/>
      <c r="U29" s="237">
        <v>0</v>
      </c>
      <c r="V29" s="238">
        <v>0</v>
      </c>
      <c r="W29" s="238">
        <v>0</v>
      </c>
      <c r="X29" s="245"/>
      <c r="Y29" s="237">
        <v>0</v>
      </c>
      <c r="Z29" s="238">
        <v>0</v>
      </c>
      <c r="AA29" s="238">
        <v>0</v>
      </c>
      <c r="AB29" s="245"/>
      <c r="AC29" s="237">
        <v>0</v>
      </c>
      <c r="AD29" s="238">
        <v>0</v>
      </c>
      <c r="AE29" s="238">
        <v>0</v>
      </c>
      <c r="AF29" s="245"/>
      <c r="AG29" s="237">
        <v>0</v>
      </c>
      <c r="AH29" s="238">
        <v>0</v>
      </c>
      <c r="AI29" s="238">
        <v>0</v>
      </c>
      <c r="AJ29" s="245"/>
      <c r="AK29" s="237">
        <v>0</v>
      </c>
      <c r="AL29" s="238">
        <v>0</v>
      </c>
      <c r="AM29" s="238">
        <v>0</v>
      </c>
      <c r="AN29" s="245"/>
      <c r="AO29" s="237">
        <v>0</v>
      </c>
      <c r="AP29" s="238">
        <v>0</v>
      </c>
      <c r="AQ29" s="238">
        <v>0</v>
      </c>
      <c r="AR29" s="245"/>
      <c r="AS29" s="237">
        <v>0</v>
      </c>
      <c r="AT29" s="238">
        <v>0</v>
      </c>
      <c r="AU29" s="238">
        <v>0</v>
      </c>
    </row>
    <row r="30" spans="2:47" x14ac:dyDescent="0.2">
      <c r="B30" s="94">
        <v>5130</v>
      </c>
      <c r="C30" s="49"/>
      <c r="D30" s="50" t="s">
        <v>55</v>
      </c>
      <c r="E30" s="237">
        <f t="shared" si="29"/>
        <v>0</v>
      </c>
      <c r="F30" s="238">
        <f t="shared" si="29"/>
        <v>0</v>
      </c>
      <c r="G30" s="238">
        <f t="shared" si="29"/>
        <v>0</v>
      </c>
      <c r="H30" s="245"/>
      <c r="I30" s="237">
        <v>0</v>
      </c>
      <c r="J30" s="238">
        <v>0</v>
      </c>
      <c r="K30" s="238">
        <v>0</v>
      </c>
      <c r="L30" s="245"/>
      <c r="M30" s="237">
        <v>0</v>
      </c>
      <c r="N30" s="238">
        <v>0</v>
      </c>
      <c r="O30" s="238">
        <v>0</v>
      </c>
      <c r="P30" s="245"/>
      <c r="Q30" s="237">
        <v>0</v>
      </c>
      <c r="R30" s="238">
        <v>0</v>
      </c>
      <c r="S30" s="238">
        <v>0</v>
      </c>
      <c r="T30" s="245"/>
      <c r="U30" s="237">
        <v>0</v>
      </c>
      <c r="V30" s="238">
        <v>0</v>
      </c>
      <c r="W30" s="238">
        <v>0</v>
      </c>
      <c r="X30" s="245"/>
      <c r="Y30" s="237">
        <v>0</v>
      </c>
      <c r="Z30" s="238">
        <v>0</v>
      </c>
      <c r="AA30" s="238">
        <v>0</v>
      </c>
      <c r="AB30" s="245"/>
      <c r="AC30" s="237">
        <v>0</v>
      </c>
      <c r="AD30" s="238">
        <v>0</v>
      </c>
      <c r="AE30" s="238">
        <v>0</v>
      </c>
      <c r="AF30" s="245"/>
      <c r="AG30" s="237">
        <v>0</v>
      </c>
      <c r="AH30" s="238">
        <v>0</v>
      </c>
      <c r="AI30" s="238">
        <v>0</v>
      </c>
      <c r="AJ30" s="245"/>
      <c r="AK30" s="237">
        <v>0</v>
      </c>
      <c r="AL30" s="238">
        <v>0</v>
      </c>
      <c r="AM30" s="238">
        <v>0</v>
      </c>
      <c r="AN30" s="245"/>
      <c r="AO30" s="237">
        <v>0</v>
      </c>
      <c r="AP30" s="238">
        <v>0</v>
      </c>
      <c r="AQ30" s="238">
        <v>0</v>
      </c>
      <c r="AR30" s="245"/>
      <c r="AS30" s="237">
        <v>0</v>
      </c>
      <c r="AT30" s="238">
        <v>0</v>
      </c>
      <c r="AU30" s="238">
        <v>0</v>
      </c>
    </row>
    <row r="31" spans="2:47" x14ac:dyDescent="0.2">
      <c r="B31" s="94">
        <v>5200</v>
      </c>
      <c r="C31" s="36" t="s">
        <v>56</v>
      </c>
      <c r="D31" s="21"/>
      <c r="E31" s="235">
        <f>SUM(E32:E40)</f>
        <v>0</v>
      </c>
      <c r="F31" s="236">
        <f>SUM(F32:F40)</f>
        <v>0</v>
      </c>
      <c r="G31" s="236">
        <f>SUM(G32:G40)</f>
        <v>0</v>
      </c>
      <c r="H31" s="245"/>
      <c r="I31" s="235">
        <f t="shared" ref="I31:K31" si="30">SUM(I32:I40)</f>
        <v>0</v>
      </c>
      <c r="J31" s="236">
        <f t="shared" si="30"/>
        <v>0</v>
      </c>
      <c r="K31" s="236">
        <f t="shared" si="30"/>
        <v>0</v>
      </c>
      <c r="L31" s="245"/>
      <c r="M31" s="235">
        <f t="shared" ref="M31:O31" si="31">SUM(M32:M40)</f>
        <v>0</v>
      </c>
      <c r="N31" s="236">
        <f t="shared" si="31"/>
        <v>0</v>
      </c>
      <c r="O31" s="236">
        <f t="shared" si="31"/>
        <v>0</v>
      </c>
      <c r="P31" s="245"/>
      <c r="Q31" s="235">
        <f t="shared" ref="Q31:S31" si="32">SUM(Q32:Q40)</f>
        <v>0</v>
      </c>
      <c r="R31" s="236">
        <f t="shared" si="32"/>
        <v>0</v>
      </c>
      <c r="S31" s="236">
        <f t="shared" si="32"/>
        <v>0</v>
      </c>
      <c r="T31" s="245"/>
      <c r="U31" s="235">
        <f t="shared" ref="U31:W31" si="33">SUM(U32:U40)</f>
        <v>0</v>
      </c>
      <c r="V31" s="236">
        <f t="shared" si="33"/>
        <v>0</v>
      </c>
      <c r="W31" s="236">
        <f t="shared" si="33"/>
        <v>0</v>
      </c>
      <c r="X31" s="245"/>
      <c r="Y31" s="235">
        <f t="shared" ref="Y31:AA31" si="34">SUM(Y32:Y40)</f>
        <v>0</v>
      </c>
      <c r="Z31" s="236">
        <f t="shared" si="34"/>
        <v>0</v>
      </c>
      <c r="AA31" s="236">
        <f t="shared" si="34"/>
        <v>0</v>
      </c>
      <c r="AB31" s="245"/>
      <c r="AC31" s="235">
        <f>SUM(AC32:AC40)</f>
        <v>0</v>
      </c>
      <c r="AD31" s="236">
        <f>SUM(AD32:AD40)</f>
        <v>0</v>
      </c>
      <c r="AE31" s="236">
        <f>SUM(AE32:AE40)</f>
        <v>0</v>
      </c>
      <c r="AF31" s="245"/>
      <c r="AG31" s="235">
        <f>SUM(AG32:AG40)</f>
        <v>0</v>
      </c>
      <c r="AH31" s="236">
        <f>SUM(AH32:AH40)</f>
        <v>0</v>
      </c>
      <c r="AI31" s="236">
        <f>SUM(AI32:AI40)</f>
        <v>0</v>
      </c>
      <c r="AJ31" s="245"/>
      <c r="AK31" s="235">
        <f>SUM(AK32:AK40)</f>
        <v>0</v>
      </c>
      <c r="AL31" s="236">
        <f>SUM(AL32:AL40)</f>
        <v>0</v>
      </c>
      <c r="AM31" s="236">
        <f>SUM(AM32:AM40)</f>
        <v>0</v>
      </c>
      <c r="AN31" s="245"/>
      <c r="AO31" s="235">
        <f>SUM(AO32:AO40)</f>
        <v>0</v>
      </c>
      <c r="AP31" s="236">
        <f>SUM(AP32:AP40)</f>
        <v>0</v>
      </c>
      <c r="AQ31" s="236">
        <f>SUM(AQ32:AQ40)</f>
        <v>0</v>
      </c>
      <c r="AR31" s="245"/>
      <c r="AS31" s="235">
        <f>SUM(AS32:AS40)</f>
        <v>0</v>
      </c>
      <c r="AT31" s="236">
        <f>SUM(AT32:AT40)</f>
        <v>0</v>
      </c>
      <c r="AU31" s="236">
        <f>SUM(AU32:AU40)</f>
        <v>0</v>
      </c>
    </row>
    <row r="32" spans="2:47" x14ac:dyDescent="0.2">
      <c r="B32" s="94">
        <v>5210</v>
      </c>
      <c r="C32" s="49"/>
      <c r="D32" s="50" t="s">
        <v>57</v>
      </c>
      <c r="E32" s="237">
        <f t="shared" ref="E32:G40" si="35">+I32+M32+Q32+U32+Y32+AC32+AG32+AK32+AO32+AS32</f>
        <v>0</v>
      </c>
      <c r="F32" s="238">
        <f t="shared" si="35"/>
        <v>0</v>
      </c>
      <c r="G32" s="238">
        <f t="shared" si="35"/>
        <v>0</v>
      </c>
      <c r="H32" s="245"/>
      <c r="I32" s="237">
        <v>0</v>
      </c>
      <c r="J32" s="238">
        <v>0</v>
      </c>
      <c r="K32" s="238">
        <v>0</v>
      </c>
      <c r="L32" s="245"/>
      <c r="M32" s="237">
        <v>0</v>
      </c>
      <c r="N32" s="238">
        <v>0</v>
      </c>
      <c r="O32" s="238">
        <v>0</v>
      </c>
      <c r="P32" s="245"/>
      <c r="Q32" s="237">
        <v>0</v>
      </c>
      <c r="R32" s="238">
        <v>0</v>
      </c>
      <c r="S32" s="238">
        <v>0</v>
      </c>
      <c r="T32" s="245"/>
      <c r="U32" s="237">
        <v>0</v>
      </c>
      <c r="V32" s="238">
        <v>0</v>
      </c>
      <c r="W32" s="238">
        <v>0</v>
      </c>
      <c r="X32" s="245"/>
      <c r="Y32" s="237">
        <v>0</v>
      </c>
      <c r="Z32" s="238">
        <v>0</v>
      </c>
      <c r="AA32" s="238">
        <v>0</v>
      </c>
      <c r="AB32" s="245"/>
      <c r="AC32" s="237">
        <v>0</v>
      </c>
      <c r="AD32" s="238">
        <v>0</v>
      </c>
      <c r="AE32" s="238">
        <v>0</v>
      </c>
      <c r="AF32" s="245"/>
      <c r="AG32" s="237">
        <v>0</v>
      </c>
      <c r="AH32" s="238">
        <v>0</v>
      </c>
      <c r="AI32" s="238">
        <v>0</v>
      </c>
      <c r="AJ32" s="245"/>
      <c r="AK32" s="237">
        <v>0</v>
      </c>
      <c r="AL32" s="238">
        <v>0</v>
      </c>
      <c r="AM32" s="238">
        <v>0</v>
      </c>
      <c r="AN32" s="245"/>
      <c r="AO32" s="237">
        <v>0</v>
      </c>
      <c r="AP32" s="238">
        <v>0</v>
      </c>
      <c r="AQ32" s="238">
        <v>0</v>
      </c>
      <c r="AR32" s="245"/>
      <c r="AS32" s="237">
        <v>0</v>
      </c>
      <c r="AT32" s="238">
        <v>0</v>
      </c>
      <c r="AU32" s="238">
        <v>0</v>
      </c>
    </row>
    <row r="33" spans="2:47" x14ac:dyDescent="0.2">
      <c r="B33" s="94">
        <v>5220</v>
      </c>
      <c r="C33" s="49"/>
      <c r="D33" s="50" t="s">
        <v>58</v>
      </c>
      <c r="E33" s="237">
        <f t="shared" si="35"/>
        <v>0</v>
      </c>
      <c r="F33" s="238">
        <f t="shared" si="35"/>
        <v>0</v>
      </c>
      <c r="G33" s="238">
        <f t="shared" si="35"/>
        <v>0</v>
      </c>
      <c r="H33" s="245"/>
      <c r="I33" s="237">
        <v>0</v>
      </c>
      <c r="J33" s="238">
        <v>0</v>
      </c>
      <c r="K33" s="238">
        <v>0</v>
      </c>
      <c r="L33" s="245"/>
      <c r="M33" s="237">
        <v>0</v>
      </c>
      <c r="N33" s="238">
        <v>0</v>
      </c>
      <c r="O33" s="238">
        <v>0</v>
      </c>
      <c r="P33" s="245"/>
      <c r="Q33" s="237">
        <v>0</v>
      </c>
      <c r="R33" s="238">
        <v>0</v>
      </c>
      <c r="S33" s="238">
        <v>0</v>
      </c>
      <c r="T33" s="245"/>
      <c r="U33" s="237">
        <v>0</v>
      </c>
      <c r="V33" s="238">
        <v>0</v>
      </c>
      <c r="W33" s="238">
        <v>0</v>
      </c>
      <c r="X33" s="245"/>
      <c r="Y33" s="237">
        <v>0</v>
      </c>
      <c r="Z33" s="238">
        <v>0</v>
      </c>
      <c r="AA33" s="238">
        <v>0</v>
      </c>
      <c r="AB33" s="245"/>
      <c r="AC33" s="237">
        <v>0</v>
      </c>
      <c r="AD33" s="238">
        <v>0</v>
      </c>
      <c r="AE33" s="238">
        <v>0</v>
      </c>
      <c r="AF33" s="245"/>
      <c r="AG33" s="237">
        <v>0</v>
      </c>
      <c r="AH33" s="238">
        <v>0</v>
      </c>
      <c r="AI33" s="238">
        <v>0</v>
      </c>
      <c r="AJ33" s="245"/>
      <c r="AK33" s="237">
        <v>0</v>
      </c>
      <c r="AL33" s="238">
        <v>0</v>
      </c>
      <c r="AM33" s="238">
        <v>0</v>
      </c>
      <c r="AN33" s="245"/>
      <c r="AO33" s="237">
        <v>0</v>
      </c>
      <c r="AP33" s="238">
        <v>0</v>
      </c>
      <c r="AQ33" s="238">
        <v>0</v>
      </c>
      <c r="AR33" s="245"/>
      <c r="AS33" s="237">
        <v>0</v>
      </c>
      <c r="AT33" s="238">
        <v>0</v>
      </c>
      <c r="AU33" s="238">
        <v>0</v>
      </c>
    </row>
    <row r="34" spans="2:47" x14ac:dyDescent="0.2">
      <c r="B34" s="94">
        <v>5230</v>
      </c>
      <c r="C34" s="49"/>
      <c r="D34" s="50" t="s">
        <v>59</v>
      </c>
      <c r="E34" s="237">
        <f t="shared" si="35"/>
        <v>0</v>
      </c>
      <c r="F34" s="238">
        <f t="shared" si="35"/>
        <v>0</v>
      </c>
      <c r="G34" s="238">
        <f t="shared" si="35"/>
        <v>0</v>
      </c>
      <c r="H34" s="245"/>
      <c r="I34" s="237">
        <v>0</v>
      </c>
      <c r="J34" s="238">
        <v>0</v>
      </c>
      <c r="K34" s="238">
        <v>0</v>
      </c>
      <c r="L34" s="245"/>
      <c r="M34" s="237">
        <v>0</v>
      </c>
      <c r="N34" s="238">
        <v>0</v>
      </c>
      <c r="O34" s="238">
        <v>0</v>
      </c>
      <c r="P34" s="245"/>
      <c r="Q34" s="237">
        <v>0</v>
      </c>
      <c r="R34" s="238">
        <v>0</v>
      </c>
      <c r="S34" s="238">
        <v>0</v>
      </c>
      <c r="T34" s="245"/>
      <c r="U34" s="237">
        <v>0</v>
      </c>
      <c r="V34" s="238">
        <v>0</v>
      </c>
      <c r="W34" s="238">
        <v>0</v>
      </c>
      <c r="X34" s="245"/>
      <c r="Y34" s="237">
        <v>0</v>
      </c>
      <c r="Z34" s="238">
        <v>0</v>
      </c>
      <c r="AA34" s="238">
        <v>0</v>
      </c>
      <c r="AB34" s="245"/>
      <c r="AC34" s="237">
        <v>0</v>
      </c>
      <c r="AD34" s="238">
        <v>0</v>
      </c>
      <c r="AE34" s="238">
        <v>0</v>
      </c>
      <c r="AF34" s="245"/>
      <c r="AG34" s="237">
        <v>0</v>
      </c>
      <c r="AH34" s="238">
        <v>0</v>
      </c>
      <c r="AI34" s="238">
        <v>0</v>
      </c>
      <c r="AJ34" s="245"/>
      <c r="AK34" s="237">
        <v>0</v>
      </c>
      <c r="AL34" s="238">
        <v>0</v>
      </c>
      <c r="AM34" s="238">
        <v>0</v>
      </c>
      <c r="AN34" s="245"/>
      <c r="AO34" s="237">
        <v>0</v>
      </c>
      <c r="AP34" s="238">
        <v>0</v>
      </c>
      <c r="AQ34" s="238">
        <v>0</v>
      </c>
      <c r="AR34" s="245"/>
      <c r="AS34" s="237">
        <v>0</v>
      </c>
      <c r="AT34" s="238">
        <v>0</v>
      </c>
      <c r="AU34" s="238">
        <v>0</v>
      </c>
    </row>
    <row r="35" spans="2:47" x14ac:dyDescent="0.2">
      <c r="B35" s="94">
        <v>5240</v>
      </c>
      <c r="C35" s="49"/>
      <c r="D35" s="50" t="s">
        <v>60</v>
      </c>
      <c r="E35" s="237">
        <f t="shared" si="35"/>
        <v>0</v>
      </c>
      <c r="F35" s="238">
        <f t="shared" si="35"/>
        <v>0</v>
      </c>
      <c r="G35" s="238">
        <f t="shared" si="35"/>
        <v>0</v>
      </c>
      <c r="H35" s="245"/>
      <c r="I35" s="237">
        <v>0</v>
      </c>
      <c r="J35" s="238">
        <v>0</v>
      </c>
      <c r="K35" s="238">
        <v>0</v>
      </c>
      <c r="L35" s="245"/>
      <c r="M35" s="237">
        <v>0</v>
      </c>
      <c r="N35" s="238">
        <v>0</v>
      </c>
      <c r="O35" s="238">
        <v>0</v>
      </c>
      <c r="P35" s="245"/>
      <c r="Q35" s="237">
        <v>0</v>
      </c>
      <c r="R35" s="238">
        <v>0</v>
      </c>
      <c r="S35" s="238">
        <v>0</v>
      </c>
      <c r="T35" s="245"/>
      <c r="U35" s="237">
        <v>0</v>
      </c>
      <c r="V35" s="238">
        <v>0</v>
      </c>
      <c r="W35" s="238">
        <v>0</v>
      </c>
      <c r="X35" s="245"/>
      <c r="Y35" s="237">
        <v>0</v>
      </c>
      <c r="Z35" s="238">
        <v>0</v>
      </c>
      <c r="AA35" s="238">
        <v>0</v>
      </c>
      <c r="AB35" s="245"/>
      <c r="AC35" s="237">
        <v>0</v>
      </c>
      <c r="AD35" s="238">
        <v>0</v>
      </c>
      <c r="AE35" s="238">
        <v>0</v>
      </c>
      <c r="AF35" s="245"/>
      <c r="AG35" s="237">
        <v>0</v>
      </c>
      <c r="AH35" s="238">
        <v>0</v>
      </c>
      <c r="AI35" s="238">
        <v>0</v>
      </c>
      <c r="AJ35" s="245"/>
      <c r="AK35" s="237">
        <v>0</v>
      </c>
      <c r="AL35" s="238">
        <v>0</v>
      </c>
      <c r="AM35" s="238">
        <v>0</v>
      </c>
      <c r="AN35" s="245"/>
      <c r="AO35" s="237">
        <v>0</v>
      </c>
      <c r="AP35" s="238">
        <v>0</v>
      </c>
      <c r="AQ35" s="238">
        <v>0</v>
      </c>
      <c r="AR35" s="245"/>
      <c r="AS35" s="237">
        <v>0</v>
      </c>
      <c r="AT35" s="238">
        <v>0</v>
      </c>
      <c r="AU35" s="238">
        <v>0</v>
      </c>
    </row>
    <row r="36" spans="2:47" x14ac:dyDescent="0.2">
      <c r="B36" s="94">
        <v>5250</v>
      </c>
      <c r="C36" s="49"/>
      <c r="D36" s="50" t="s">
        <v>61</v>
      </c>
      <c r="E36" s="237">
        <f t="shared" si="35"/>
        <v>0</v>
      </c>
      <c r="F36" s="238">
        <f t="shared" si="35"/>
        <v>0</v>
      </c>
      <c r="G36" s="238">
        <f t="shared" si="35"/>
        <v>0</v>
      </c>
      <c r="H36" s="245"/>
      <c r="I36" s="237">
        <v>0</v>
      </c>
      <c r="J36" s="238">
        <v>0</v>
      </c>
      <c r="K36" s="238">
        <v>0</v>
      </c>
      <c r="L36" s="245"/>
      <c r="M36" s="237">
        <v>0</v>
      </c>
      <c r="N36" s="238">
        <v>0</v>
      </c>
      <c r="O36" s="238">
        <v>0</v>
      </c>
      <c r="P36" s="245"/>
      <c r="Q36" s="237">
        <v>0</v>
      </c>
      <c r="R36" s="238">
        <v>0</v>
      </c>
      <c r="S36" s="238">
        <v>0</v>
      </c>
      <c r="T36" s="245"/>
      <c r="U36" s="237">
        <v>0</v>
      </c>
      <c r="V36" s="238">
        <v>0</v>
      </c>
      <c r="W36" s="238">
        <v>0</v>
      </c>
      <c r="X36" s="245"/>
      <c r="Y36" s="237">
        <v>0</v>
      </c>
      <c r="Z36" s="238">
        <v>0</v>
      </c>
      <c r="AA36" s="238">
        <v>0</v>
      </c>
      <c r="AB36" s="245"/>
      <c r="AC36" s="237">
        <v>0</v>
      </c>
      <c r="AD36" s="238">
        <v>0</v>
      </c>
      <c r="AE36" s="238">
        <v>0</v>
      </c>
      <c r="AF36" s="245"/>
      <c r="AG36" s="237">
        <v>0</v>
      </c>
      <c r="AH36" s="238">
        <v>0</v>
      </c>
      <c r="AI36" s="238">
        <v>0</v>
      </c>
      <c r="AJ36" s="245"/>
      <c r="AK36" s="237">
        <v>0</v>
      </c>
      <c r="AL36" s="238">
        <v>0</v>
      </c>
      <c r="AM36" s="238">
        <v>0</v>
      </c>
      <c r="AN36" s="245"/>
      <c r="AO36" s="237">
        <v>0</v>
      </c>
      <c r="AP36" s="238">
        <v>0</v>
      </c>
      <c r="AQ36" s="238">
        <v>0</v>
      </c>
      <c r="AR36" s="245"/>
      <c r="AS36" s="237">
        <v>0</v>
      </c>
      <c r="AT36" s="238">
        <v>0</v>
      </c>
      <c r="AU36" s="238">
        <v>0</v>
      </c>
    </row>
    <row r="37" spans="2:47" x14ac:dyDescent="0.2">
      <c r="B37" s="94">
        <v>5260</v>
      </c>
      <c r="C37" s="49"/>
      <c r="D37" s="50" t="s">
        <v>62</v>
      </c>
      <c r="E37" s="237">
        <f t="shared" si="35"/>
        <v>0</v>
      </c>
      <c r="F37" s="238">
        <f t="shared" si="35"/>
        <v>0</v>
      </c>
      <c r="G37" s="238">
        <f t="shared" si="35"/>
        <v>0</v>
      </c>
      <c r="H37" s="245"/>
      <c r="I37" s="237">
        <v>0</v>
      </c>
      <c r="J37" s="238">
        <v>0</v>
      </c>
      <c r="K37" s="238">
        <v>0</v>
      </c>
      <c r="L37" s="245"/>
      <c r="M37" s="237">
        <v>0</v>
      </c>
      <c r="N37" s="238">
        <v>0</v>
      </c>
      <c r="O37" s="238">
        <v>0</v>
      </c>
      <c r="P37" s="245"/>
      <c r="Q37" s="237">
        <v>0</v>
      </c>
      <c r="R37" s="238">
        <v>0</v>
      </c>
      <c r="S37" s="238">
        <v>0</v>
      </c>
      <c r="T37" s="245"/>
      <c r="U37" s="237">
        <v>0</v>
      </c>
      <c r="V37" s="238">
        <v>0</v>
      </c>
      <c r="W37" s="238">
        <v>0</v>
      </c>
      <c r="X37" s="245"/>
      <c r="Y37" s="237">
        <v>0</v>
      </c>
      <c r="Z37" s="238">
        <v>0</v>
      </c>
      <c r="AA37" s="238">
        <v>0</v>
      </c>
      <c r="AB37" s="245"/>
      <c r="AC37" s="237">
        <v>0</v>
      </c>
      <c r="AD37" s="238">
        <v>0</v>
      </c>
      <c r="AE37" s="238">
        <v>0</v>
      </c>
      <c r="AF37" s="245"/>
      <c r="AG37" s="237">
        <v>0</v>
      </c>
      <c r="AH37" s="238">
        <v>0</v>
      </c>
      <c r="AI37" s="238">
        <v>0</v>
      </c>
      <c r="AJ37" s="245"/>
      <c r="AK37" s="237">
        <v>0</v>
      </c>
      <c r="AL37" s="238">
        <v>0</v>
      </c>
      <c r="AM37" s="238">
        <v>0</v>
      </c>
      <c r="AN37" s="245"/>
      <c r="AO37" s="237">
        <v>0</v>
      </c>
      <c r="AP37" s="238">
        <v>0</v>
      </c>
      <c r="AQ37" s="238">
        <v>0</v>
      </c>
      <c r="AR37" s="245"/>
      <c r="AS37" s="237">
        <v>0</v>
      </c>
      <c r="AT37" s="238">
        <v>0</v>
      </c>
      <c r="AU37" s="238">
        <v>0</v>
      </c>
    </row>
    <row r="38" spans="2:47" x14ac:dyDescent="0.2">
      <c r="B38" s="94">
        <v>5270</v>
      </c>
      <c r="C38" s="49"/>
      <c r="D38" s="50" t="s">
        <v>63</v>
      </c>
      <c r="E38" s="237">
        <f t="shared" si="35"/>
        <v>0</v>
      </c>
      <c r="F38" s="238">
        <f t="shared" si="35"/>
        <v>0</v>
      </c>
      <c r="G38" s="238">
        <f t="shared" si="35"/>
        <v>0</v>
      </c>
      <c r="H38" s="245"/>
      <c r="I38" s="237">
        <v>0</v>
      </c>
      <c r="J38" s="238">
        <v>0</v>
      </c>
      <c r="K38" s="238">
        <v>0</v>
      </c>
      <c r="L38" s="245"/>
      <c r="M38" s="237">
        <v>0</v>
      </c>
      <c r="N38" s="238">
        <v>0</v>
      </c>
      <c r="O38" s="238">
        <v>0</v>
      </c>
      <c r="P38" s="245"/>
      <c r="Q38" s="237">
        <v>0</v>
      </c>
      <c r="R38" s="238">
        <v>0</v>
      </c>
      <c r="S38" s="238">
        <v>0</v>
      </c>
      <c r="T38" s="245"/>
      <c r="U38" s="237">
        <v>0</v>
      </c>
      <c r="V38" s="238">
        <v>0</v>
      </c>
      <c r="W38" s="238">
        <v>0</v>
      </c>
      <c r="X38" s="245"/>
      <c r="Y38" s="237">
        <v>0</v>
      </c>
      <c r="Z38" s="238">
        <v>0</v>
      </c>
      <c r="AA38" s="238">
        <v>0</v>
      </c>
      <c r="AB38" s="245"/>
      <c r="AC38" s="237">
        <v>0</v>
      </c>
      <c r="AD38" s="238">
        <v>0</v>
      </c>
      <c r="AE38" s="238">
        <v>0</v>
      </c>
      <c r="AF38" s="245"/>
      <c r="AG38" s="237">
        <v>0</v>
      </c>
      <c r="AH38" s="238">
        <v>0</v>
      </c>
      <c r="AI38" s="238">
        <v>0</v>
      </c>
      <c r="AJ38" s="245"/>
      <c r="AK38" s="237">
        <v>0</v>
      </c>
      <c r="AL38" s="238">
        <v>0</v>
      </c>
      <c r="AM38" s="238">
        <v>0</v>
      </c>
      <c r="AN38" s="245"/>
      <c r="AO38" s="237">
        <v>0</v>
      </c>
      <c r="AP38" s="238">
        <v>0</v>
      </c>
      <c r="AQ38" s="238">
        <v>0</v>
      </c>
      <c r="AR38" s="245"/>
      <c r="AS38" s="237">
        <v>0</v>
      </c>
      <c r="AT38" s="238">
        <v>0</v>
      </c>
      <c r="AU38" s="238">
        <v>0</v>
      </c>
    </row>
    <row r="39" spans="2:47" x14ac:dyDescent="0.2">
      <c r="B39" s="94">
        <v>5280</v>
      </c>
      <c r="C39" s="49"/>
      <c r="D39" s="50" t="s">
        <v>64</v>
      </c>
      <c r="E39" s="237">
        <f t="shared" si="35"/>
        <v>0</v>
      </c>
      <c r="F39" s="238">
        <f t="shared" si="35"/>
        <v>0</v>
      </c>
      <c r="G39" s="238">
        <f t="shared" si="35"/>
        <v>0</v>
      </c>
      <c r="H39" s="245"/>
      <c r="I39" s="237">
        <v>0</v>
      </c>
      <c r="J39" s="238">
        <v>0</v>
      </c>
      <c r="K39" s="238">
        <v>0</v>
      </c>
      <c r="L39" s="245"/>
      <c r="M39" s="237">
        <v>0</v>
      </c>
      <c r="N39" s="238">
        <v>0</v>
      </c>
      <c r="O39" s="238">
        <v>0</v>
      </c>
      <c r="P39" s="245"/>
      <c r="Q39" s="237">
        <v>0</v>
      </c>
      <c r="R39" s="238">
        <v>0</v>
      </c>
      <c r="S39" s="238">
        <v>0</v>
      </c>
      <c r="T39" s="245"/>
      <c r="U39" s="237">
        <v>0</v>
      </c>
      <c r="V39" s="238">
        <v>0</v>
      </c>
      <c r="W39" s="238">
        <v>0</v>
      </c>
      <c r="X39" s="245"/>
      <c r="Y39" s="237">
        <v>0</v>
      </c>
      <c r="Z39" s="238">
        <v>0</v>
      </c>
      <c r="AA39" s="238">
        <v>0</v>
      </c>
      <c r="AB39" s="245"/>
      <c r="AC39" s="237">
        <v>0</v>
      </c>
      <c r="AD39" s="238">
        <v>0</v>
      </c>
      <c r="AE39" s="238">
        <v>0</v>
      </c>
      <c r="AF39" s="245"/>
      <c r="AG39" s="237">
        <v>0</v>
      </c>
      <c r="AH39" s="238">
        <v>0</v>
      </c>
      <c r="AI39" s="238">
        <v>0</v>
      </c>
      <c r="AJ39" s="245"/>
      <c r="AK39" s="237">
        <v>0</v>
      </c>
      <c r="AL39" s="238">
        <v>0</v>
      </c>
      <c r="AM39" s="238">
        <v>0</v>
      </c>
      <c r="AN39" s="245"/>
      <c r="AO39" s="237">
        <v>0</v>
      </c>
      <c r="AP39" s="238">
        <v>0</v>
      </c>
      <c r="AQ39" s="238">
        <v>0</v>
      </c>
      <c r="AR39" s="245"/>
      <c r="AS39" s="237">
        <v>0</v>
      </c>
      <c r="AT39" s="238">
        <v>0</v>
      </c>
      <c r="AU39" s="238">
        <v>0</v>
      </c>
    </row>
    <row r="40" spans="2:47" x14ac:dyDescent="0.2">
      <c r="B40" s="94">
        <v>5290</v>
      </c>
      <c r="C40" s="49"/>
      <c r="D40" s="50" t="s">
        <v>65</v>
      </c>
      <c r="E40" s="237">
        <f t="shared" si="35"/>
        <v>0</v>
      </c>
      <c r="F40" s="238">
        <f t="shared" si="35"/>
        <v>0</v>
      </c>
      <c r="G40" s="238">
        <f t="shared" si="35"/>
        <v>0</v>
      </c>
      <c r="H40" s="245"/>
      <c r="I40" s="237">
        <v>0</v>
      </c>
      <c r="J40" s="238">
        <v>0</v>
      </c>
      <c r="K40" s="238">
        <v>0</v>
      </c>
      <c r="L40" s="245"/>
      <c r="M40" s="237">
        <v>0</v>
      </c>
      <c r="N40" s="238">
        <v>0</v>
      </c>
      <c r="O40" s="238">
        <v>0</v>
      </c>
      <c r="P40" s="245"/>
      <c r="Q40" s="237">
        <v>0</v>
      </c>
      <c r="R40" s="238">
        <v>0</v>
      </c>
      <c r="S40" s="238">
        <v>0</v>
      </c>
      <c r="T40" s="245"/>
      <c r="U40" s="237">
        <v>0</v>
      </c>
      <c r="V40" s="238">
        <v>0</v>
      </c>
      <c r="W40" s="238">
        <v>0</v>
      </c>
      <c r="X40" s="245"/>
      <c r="Y40" s="237">
        <v>0</v>
      </c>
      <c r="Z40" s="238">
        <v>0</v>
      </c>
      <c r="AA40" s="238">
        <v>0</v>
      </c>
      <c r="AB40" s="245"/>
      <c r="AC40" s="237">
        <v>0</v>
      </c>
      <c r="AD40" s="238">
        <v>0</v>
      </c>
      <c r="AE40" s="238">
        <v>0</v>
      </c>
      <c r="AF40" s="245"/>
      <c r="AG40" s="237">
        <v>0</v>
      </c>
      <c r="AH40" s="238">
        <v>0</v>
      </c>
      <c r="AI40" s="238">
        <v>0</v>
      </c>
      <c r="AJ40" s="245"/>
      <c r="AK40" s="237">
        <v>0</v>
      </c>
      <c r="AL40" s="238">
        <v>0</v>
      </c>
      <c r="AM40" s="238">
        <v>0</v>
      </c>
      <c r="AN40" s="245"/>
      <c r="AO40" s="237">
        <v>0</v>
      </c>
      <c r="AP40" s="238">
        <v>0</v>
      </c>
      <c r="AQ40" s="238">
        <v>0</v>
      </c>
      <c r="AR40" s="245"/>
      <c r="AS40" s="237">
        <v>0</v>
      </c>
      <c r="AT40" s="238">
        <v>0</v>
      </c>
      <c r="AU40" s="238">
        <v>0</v>
      </c>
    </row>
    <row r="41" spans="2:47" x14ac:dyDescent="0.2">
      <c r="B41" s="94">
        <v>5300</v>
      </c>
      <c r="C41" s="36" t="s">
        <v>66</v>
      </c>
      <c r="D41" s="21"/>
      <c r="E41" s="235">
        <f>SUM(E42:E44)</f>
        <v>0</v>
      </c>
      <c r="F41" s="236">
        <f>SUM(F42:F44)</f>
        <v>0</v>
      </c>
      <c r="G41" s="236">
        <f>SUM(G42:G44)</f>
        <v>0</v>
      </c>
      <c r="H41" s="245"/>
      <c r="I41" s="235">
        <f t="shared" ref="I41:K41" si="36">SUM(I42:I44)</f>
        <v>0</v>
      </c>
      <c r="J41" s="236">
        <f t="shared" si="36"/>
        <v>0</v>
      </c>
      <c r="K41" s="236">
        <f t="shared" si="36"/>
        <v>0</v>
      </c>
      <c r="L41" s="245"/>
      <c r="M41" s="235">
        <f t="shared" ref="M41:O41" si="37">SUM(M42:M44)</f>
        <v>0</v>
      </c>
      <c r="N41" s="236">
        <f t="shared" si="37"/>
        <v>0</v>
      </c>
      <c r="O41" s="236">
        <f t="shared" si="37"/>
        <v>0</v>
      </c>
      <c r="P41" s="245"/>
      <c r="Q41" s="235">
        <f t="shared" ref="Q41:S41" si="38">SUM(Q42:Q44)</f>
        <v>0</v>
      </c>
      <c r="R41" s="236">
        <f t="shared" si="38"/>
        <v>0</v>
      </c>
      <c r="S41" s="236">
        <f t="shared" si="38"/>
        <v>0</v>
      </c>
      <c r="T41" s="245"/>
      <c r="U41" s="235">
        <f t="shared" ref="U41:W41" si="39">SUM(U42:U44)</f>
        <v>0</v>
      </c>
      <c r="V41" s="236">
        <f t="shared" si="39"/>
        <v>0</v>
      </c>
      <c r="W41" s="236">
        <f t="shared" si="39"/>
        <v>0</v>
      </c>
      <c r="X41" s="245"/>
      <c r="Y41" s="235">
        <f t="shared" ref="Y41:AA41" si="40">SUM(Y42:Y44)</f>
        <v>0</v>
      </c>
      <c r="Z41" s="236">
        <f t="shared" si="40"/>
        <v>0</v>
      </c>
      <c r="AA41" s="236">
        <f t="shared" si="40"/>
        <v>0</v>
      </c>
      <c r="AB41" s="245"/>
      <c r="AC41" s="235">
        <f>SUM(AC42:AC44)</f>
        <v>0</v>
      </c>
      <c r="AD41" s="236">
        <f>SUM(AD42:AD44)</f>
        <v>0</v>
      </c>
      <c r="AE41" s="236">
        <f>SUM(AE42:AE44)</f>
        <v>0</v>
      </c>
      <c r="AF41" s="245"/>
      <c r="AG41" s="235">
        <f>SUM(AG42:AG44)</f>
        <v>0</v>
      </c>
      <c r="AH41" s="236">
        <f>SUM(AH42:AH44)</f>
        <v>0</v>
      </c>
      <c r="AI41" s="236">
        <f>SUM(AI42:AI44)</f>
        <v>0</v>
      </c>
      <c r="AJ41" s="245"/>
      <c r="AK41" s="235">
        <f>SUM(AK42:AK44)</f>
        <v>0</v>
      </c>
      <c r="AL41" s="236">
        <f>SUM(AL42:AL44)</f>
        <v>0</v>
      </c>
      <c r="AM41" s="236">
        <f>SUM(AM42:AM44)</f>
        <v>0</v>
      </c>
      <c r="AN41" s="245"/>
      <c r="AO41" s="235">
        <f>SUM(AO42:AO44)</f>
        <v>0</v>
      </c>
      <c r="AP41" s="236">
        <f>SUM(AP42:AP44)</f>
        <v>0</v>
      </c>
      <c r="AQ41" s="236">
        <f>SUM(AQ42:AQ44)</f>
        <v>0</v>
      </c>
      <c r="AR41" s="245"/>
      <c r="AS41" s="235">
        <f>SUM(AS42:AS44)</f>
        <v>0</v>
      </c>
      <c r="AT41" s="236">
        <f>SUM(AT42:AT44)</f>
        <v>0</v>
      </c>
      <c r="AU41" s="236">
        <f>SUM(AU42:AU44)</f>
        <v>0</v>
      </c>
    </row>
    <row r="42" spans="2:47" x14ac:dyDescent="0.2">
      <c r="B42" s="94">
        <v>5310</v>
      </c>
      <c r="C42" s="49"/>
      <c r="D42" s="50" t="s">
        <v>67</v>
      </c>
      <c r="E42" s="237">
        <f t="shared" ref="E42:G44" si="41">+I42+M42+Q42+U42+Y42+AC42+AG42+AK42+AO42+AS42</f>
        <v>0</v>
      </c>
      <c r="F42" s="238">
        <f t="shared" si="41"/>
        <v>0</v>
      </c>
      <c r="G42" s="238">
        <f t="shared" si="41"/>
        <v>0</v>
      </c>
      <c r="H42" s="245"/>
      <c r="I42" s="237">
        <v>0</v>
      </c>
      <c r="J42" s="238">
        <v>0</v>
      </c>
      <c r="K42" s="238">
        <v>0</v>
      </c>
      <c r="L42" s="245"/>
      <c r="M42" s="237">
        <v>0</v>
      </c>
      <c r="N42" s="238">
        <v>0</v>
      </c>
      <c r="O42" s="238">
        <v>0</v>
      </c>
      <c r="P42" s="245"/>
      <c r="Q42" s="237">
        <v>0</v>
      </c>
      <c r="R42" s="238">
        <v>0</v>
      </c>
      <c r="S42" s="238">
        <v>0</v>
      </c>
      <c r="T42" s="245"/>
      <c r="U42" s="237">
        <v>0</v>
      </c>
      <c r="V42" s="238">
        <v>0</v>
      </c>
      <c r="W42" s="238">
        <v>0</v>
      </c>
      <c r="X42" s="245"/>
      <c r="Y42" s="237">
        <v>0</v>
      </c>
      <c r="Z42" s="238">
        <v>0</v>
      </c>
      <c r="AA42" s="238">
        <v>0</v>
      </c>
      <c r="AB42" s="245"/>
      <c r="AC42" s="237">
        <v>0</v>
      </c>
      <c r="AD42" s="238">
        <v>0</v>
      </c>
      <c r="AE42" s="238">
        <v>0</v>
      </c>
      <c r="AF42" s="245"/>
      <c r="AG42" s="237">
        <v>0</v>
      </c>
      <c r="AH42" s="238">
        <v>0</v>
      </c>
      <c r="AI42" s="238">
        <v>0</v>
      </c>
      <c r="AJ42" s="245"/>
      <c r="AK42" s="237">
        <v>0</v>
      </c>
      <c r="AL42" s="238">
        <v>0</v>
      </c>
      <c r="AM42" s="238">
        <v>0</v>
      </c>
      <c r="AN42" s="245"/>
      <c r="AO42" s="237">
        <v>0</v>
      </c>
      <c r="AP42" s="238">
        <v>0</v>
      </c>
      <c r="AQ42" s="238">
        <v>0</v>
      </c>
      <c r="AR42" s="245"/>
      <c r="AS42" s="237">
        <v>0</v>
      </c>
      <c r="AT42" s="238">
        <v>0</v>
      </c>
      <c r="AU42" s="238">
        <v>0</v>
      </c>
    </row>
    <row r="43" spans="2:47" x14ac:dyDescent="0.2">
      <c r="B43" s="94">
        <v>5320</v>
      </c>
      <c r="C43" s="49"/>
      <c r="D43" s="50" t="s">
        <v>68</v>
      </c>
      <c r="E43" s="237">
        <f t="shared" si="41"/>
        <v>0</v>
      </c>
      <c r="F43" s="238">
        <f t="shared" si="41"/>
        <v>0</v>
      </c>
      <c r="G43" s="238">
        <f t="shared" si="41"/>
        <v>0</v>
      </c>
      <c r="H43" s="245"/>
      <c r="I43" s="237">
        <v>0</v>
      </c>
      <c r="J43" s="238">
        <v>0</v>
      </c>
      <c r="K43" s="238">
        <v>0</v>
      </c>
      <c r="L43" s="245"/>
      <c r="M43" s="237">
        <v>0</v>
      </c>
      <c r="N43" s="238">
        <v>0</v>
      </c>
      <c r="O43" s="238">
        <v>0</v>
      </c>
      <c r="P43" s="245"/>
      <c r="Q43" s="237">
        <v>0</v>
      </c>
      <c r="R43" s="238">
        <v>0</v>
      </c>
      <c r="S43" s="238">
        <v>0</v>
      </c>
      <c r="T43" s="245"/>
      <c r="U43" s="237">
        <v>0</v>
      </c>
      <c r="V43" s="238">
        <v>0</v>
      </c>
      <c r="W43" s="238">
        <v>0</v>
      </c>
      <c r="X43" s="245"/>
      <c r="Y43" s="237">
        <v>0</v>
      </c>
      <c r="Z43" s="238">
        <v>0</v>
      </c>
      <c r="AA43" s="238">
        <v>0</v>
      </c>
      <c r="AB43" s="245"/>
      <c r="AC43" s="237">
        <v>0</v>
      </c>
      <c r="AD43" s="238">
        <v>0</v>
      </c>
      <c r="AE43" s="238">
        <v>0</v>
      </c>
      <c r="AF43" s="245"/>
      <c r="AG43" s="237">
        <v>0</v>
      </c>
      <c r="AH43" s="238">
        <v>0</v>
      </c>
      <c r="AI43" s="238">
        <v>0</v>
      </c>
      <c r="AJ43" s="245"/>
      <c r="AK43" s="237">
        <v>0</v>
      </c>
      <c r="AL43" s="238">
        <v>0</v>
      </c>
      <c r="AM43" s="238">
        <v>0</v>
      </c>
      <c r="AN43" s="245"/>
      <c r="AO43" s="237">
        <v>0</v>
      </c>
      <c r="AP43" s="238">
        <v>0</v>
      </c>
      <c r="AQ43" s="238">
        <v>0</v>
      </c>
      <c r="AR43" s="245"/>
      <c r="AS43" s="237">
        <v>0</v>
      </c>
      <c r="AT43" s="238">
        <v>0</v>
      </c>
      <c r="AU43" s="238">
        <v>0</v>
      </c>
    </row>
    <row r="44" spans="2:47" x14ac:dyDescent="0.2">
      <c r="B44" s="94">
        <v>5330</v>
      </c>
      <c r="C44" s="49"/>
      <c r="D44" s="50" t="s">
        <v>69</v>
      </c>
      <c r="E44" s="237">
        <f t="shared" si="41"/>
        <v>0</v>
      </c>
      <c r="F44" s="238">
        <f t="shared" si="41"/>
        <v>0</v>
      </c>
      <c r="G44" s="238">
        <f t="shared" si="41"/>
        <v>0</v>
      </c>
      <c r="H44" s="245"/>
      <c r="I44" s="237">
        <v>0</v>
      </c>
      <c r="J44" s="238">
        <v>0</v>
      </c>
      <c r="K44" s="238">
        <v>0</v>
      </c>
      <c r="L44" s="245"/>
      <c r="M44" s="237">
        <v>0</v>
      </c>
      <c r="N44" s="238">
        <v>0</v>
      </c>
      <c r="O44" s="238">
        <v>0</v>
      </c>
      <c r="P44" s="245"/>
      <c r="Q44" s="237">
        <v>0</v>
      </c>
      <c r="R44" s="238">
        <v>0</v>
      </c>
      <c r="S44" s="238">
        <v>0</v>
      </c>
      <c r="T44" s="245"/>
      <c r="U44" s="237">
        <v>0</v>
      </c>
      <c r="V44" s="238">
        <v>0</v>
      </c>
      <c r="W44" s="238">
        <v>0</v>
      </c>
      <c r="X44" s="245"/>
      <c r="Y44" s="237">
        <v>0</v>
      </c>
      <c r="Z44" s="238">
        <v>0</v>
      </c>
      <c r="AA44" s="238">
        <v>0</v>
      </c>
      <c r="AB44" s="245"/>
      <c r="AC44" s="237">
        <v>0</v>
      </c>
      <c r="AD44" s="238">
        <v>0</v>
      </c>
      <c r="AE44" s="238">
        <v>0</v>
      </c>
      <c r="AF44" s="245"/>
      <c r="AG44" s="237">
        <v>0</v>
      </c>
      <c r="AH44" s="238">
        <v>0</v>
      </c>
      <c r="AI44" s="238">
        <v>0</v>
      </c>
      <c r="AJ44" s="245"/>
      <c r="AK44" s="237">
        <v>0</v>
      </c>
      <c r="AL44" s="238">
        <v>0</v>
      </c>
      <c r="AM44" s="238">
        <v>0</v>
      </c>
      <c r="AN44" s="245"/>
      <c r="AO44" s="237">
        <v>0</v>
      </c>
      <c r="AP44" s="238">
        <v>0</v>
      </c>
      <c r="AQ44" s="238">
        <v>0</v>
      </c>
      <c r="AR44" s="245"/>
      <c r="AS44" s="237">
        <v>0</v>
      </c>
      <c r="AT44" s="238">
        <v>0</v>
      </c>
      <c r="AU44" s="238">
        <v>0</v>
      </c>
    </row>
    <row r="45" spans="2:47" x14ac:dyDescent="0.2">
      <c r="B45" s="94">
        <v>5400</v>
      </c>
      <c r="C45" s="36" t="s">
        <v>70</v>
      </c>
      <c r="D45" s="21"/>
      <c r="E45" s="235">
        <f>SUM(E46:E50)</f>
        <v>0</v>
      </c>
      <c r="F45" s="236">
        <f>SUM(F46:F50)</f>
        <v>0</v>
      </c>
      <c r="G45" s="236">
        <f>SUM(G46:G50)</f>
        <v>0</v>
      </c>
      <c r="H45" s="245"/>
      <c r="I45" s="235">
        <f t="shared" ref="I45:K45" si="42">SUM(I46:I50)</f>
        <v>0</v>
      </c>
      <c r="J45" s="236">
        <f t="shared" si="42"/>
        <v>0</v>
      </c>
      <c r="K45" s="236">
        <f t="shared" si="42"/>
        <v>0</v>
      </c>
      <c r="L45" s="245"/>
      <c r="M45" s="235">
        <f t="shared" ref="M45:O45" si="43">SUM(M46:M50)</f>
        <v>0</v>
      </c>
      <c r="N45" s="236">
        <f t="shared" si="43"/>
        <v>0</v>
      </c>
      <c r="O45" s="236">
        <f t="shared" si="43"/>
        <v>0</v>
      </c>
      <c r="P45" s="245"/>
      <c r="Q45" s="235">
        <f t="shared" ref="Q45:S45" si="44">SUM(Q46:Q50)</f>
        <v>0</v>
      </c>
      <c r="R45" s="236">
        <f t="shared" si="44"/>
        <v>0</v>
      </c>
      <c r="S45" s="236">
        <f t="shared" si="44"/>
        <v>0</v>
      </c>
      <c r="T45" s="245"/>
      <c r="U45" s="235">
        <f t="shared" ref="U45:W45" si="45">SUM(U46:U50)</f>
        <v>0</v>
      </c>
      <c r="V45" s="236">
        <f t="shared" si="45"/>
        <v>0</v>
      </c>
      <c r="W45" s="236">
        <f t="shared" si="45"/>
        <v>0</v>
      </c>
      <c r="X45" s="245"/>
      <c r="Y45" s="235">
        <f t="shared" ref="Y45:AA45" si="46">SUM(Y46:Y50)</f>
        <v>0</v>
      </c>
      <c r="Z45" s="236">
        <f t="shared" si="46"/>
        <v>0</v>
      </c>
      <c r="AA45" s="236">
        <f t="shared" si="46"/>
        <v>0</v>
      </c>
      <c r="AB45" s="245"/>
      <c r="AC45" s="235">
        <f>SUM(AC46:AC50)</f>
        <v>0</v>
      </c>
      <c r="AD45" s="236">
        <f>SUM(AD46:AD50)</f>
        <v>0</v>
      </c>
      <c r="AE45" s="236">
        <f>SUM(AE46:AE50)</f>
        <v>0</v>
      </c>
      <c r="AF45" s="245"/>
      <c r="AG45" s="235">
        <f>SUM(AG46:AG50)</f>
        <v>0</v>
      </c>
      <c r="AH45" s="236">
        <f>SUM(AH46:AH50)</f>
        <v>0</v>
      </c>
      <c r="AI45" s="236">
        <f>SUM(AI46:AI50)</f>
        <v>0</v>
      </c>
      <c r="AJ45" s="245"/>
      <c r="AK45" s="235">
        <f>SUM(AK46:AK50)</f>
        <v>0</v>
      </c>
      <c r="AL45" s="236">
        <f>SUM(AL46:AL50)</f>
        <v>0</v>
      </c>
      <c r="AM45" s="236">
        <f>SUM(AM46:AM50)</f>
        <v>0</v>
      </c>
      <c r="AN45" s="245"/>
      <c r="AO45" s="235">
        <f>SUM(AO46:AO50)</f>
        <v>0</v>
      </c>
      <c r="AP45" s="236">
        <f>SUM(AP46:AP50)</f>
        <v>0</v>
      </c>
      <c r="AQ45" s="236">
        <f>SUM(AQ46:AQ50)</f>
        <v>0</v>
      </c>
      <c r="AR45" s="245"/>
      <c r="AS45" s="235">
        <f>SUM(AS46:AS50)</f>
        <v>0</v>
      </c>
      <c r="AT45" s="236">
        <f>SUM(AT46:AT50)</f>
        <v>0</v>
      </c>
      <c r="AU45" s="236">
        <f>SUM(AU46:AU50)</f>
        <v>0</v>
      </c>
    </row>
    <row r="46" spans="2:47" x14ac:dyDescent="0.2">
      <c r="B46" s="94">
        <v>5410</v>
      </c>
      <c r="C46" s="49"/>
      <c r="D46" s="50" t="s">
        <v>71</v>
      </c>
      <c r="E46" s="237">
        <f t="shared" ref="E46:G50" si="47">+I46+M46+Q46+U46+Y46+AC46+AG46+AK46+AO46+AS46</f>
        <v>0</v>
      </c>
      <c r="F46" s="238">
        <f t="shared" si="47"/>
        <v>0</v>
      </c>
      <c r="G46" s="238">
        <f t="shared" si="47"/>
        <v>0</v>
      </c>
      <c r="H46" s="245"/>
      <c r="I46" s="237">
        <v>0</v>
      </c>
      <c r="J46" s="238">
        <v>0</v>
      </c>
      <c r="K46" s="238">
        <v>0</v>
      </c>
      <c r="L46" s="245"/>
      <c r="M46" s="237">
        <v>0</v>
      </c>
      <c r="N46" s="238">
        <v>0</v>
      </c>
      <c r="O46" s="238">
        <v>0</v>
      </c>
      <c r="P46" s="245"/>
      <c r="Q46" s="237">
        <v>0</v>
      </c>
      <c r="R46" s="238">
        <v>0</v>
      </c>
      <c r="S46" s="238">
        <v>0</v>
      </c>
      <c r="T46" s="245"/>
      <c r="U46" s="237">
        <v>0</v>
      </c>
      <c r="V46" s="238">
        <v>0</v>
      </c>
      <c r="W46" s="238">
        <v>0</v>
      </c>
      <c r="X46" s="245"/>
      <c r="Y46" s="237">
        <v>0</v>
      </c>
      <c r="Z46" s="238">
        <v>0</v>
      </c>
      <c r="AA46" s="238">
        <v>0</v>
      </c>
      <c r="AB46" s="245"/>
      <c r="AC46" s="237">
        <v>0</v>
      </c>
      <c r="AD46" s="238">
        <v>0</v>
      </c>
      <c r="AE46" s="238">
        <v>0</v>
      </c>
      <c r="AF46" s="245"/>
      <c r="AG46" s="237">
        <v>0</v>
      </c>
      <c r="AH46" s="238">
        <v>0</v>
      </c>
      <c r="AI46" s="238">
        <v>0</v>
      </c>
      <c r="AJ46" s="245"/>
      <c r="AK46" s="237">
        <v>0</v>
      </c>
      <c r="AL46" s="238">
        <v>0</v>
      </c>
      <c r="AM46" s="238">
        <v>0</v>
      </c>
      <c r="AN46" s="245"/>
      <c r="AO46" s="237">
        <v>0</v>
      </c>
      <c r="AP46" s="238">
        <v>0</v>
      </c>
      <c r="AQ46" s="238">
        <v>0</v>
      </c>
      <c r="AR46" s="245"/>
      <c r="AS46" s="237">
        <v>0</v>
      </c>
      <c r="AT46" s="238">
        <v>0</v>
      </c>
      <c r="AU46" s="238">
        <v>0</v>
      </c>
    </row>
    <row r="47" spans="2:47" x14ac:dyDescent="0.2">
      <c r="B47" s="94">
        <v>5420</v>
      </c>
      <c r="C47" s="49"/>
      <c r="D47" s="50" t="s">
        <v>72</v>
      </c>
      <c r="E47" s="237">
        <f t="shared" si="47"/>
        <v>0</v>
      </c>
      <c r="F47" s="238">
        <f t="shared" si="47"/>
        <v>0</v>
      </c>
      <c r="G47" s="238">
        <f t="shared" si="47"/>
        <v>0</v>
      </c>
      <c r="H47" s="245"/>
      <c r="I47" s="237">
        <v>0</v>
      </c>
      <c r="J47" s="238">
        <v>0</v>
      </c>
      <c r="K47" s="238">
        <v>0</v>
      </c>
      <c r="L47" s="245"/>
      <c r="M47" s="237">
        <v>0</v>
      </c>
      <c r="N47" s="238">
        <v>0</v>
      </c>
      <c r="O47" s="238">
        <v>0</v>
      </c>
      <c r="P47" s="245"/>
      <c r="Q47" s="237">
        <v>0</v>
      </c>
      <c r="R47" s="238">
        <v>0</v>
      </c>
      <c r="S47" s="238">
        <v>0</v>
      </c>
      <c r="T47" s="245"/>
      <c r="U47" s="237">
        <v>0</v>
      </c>
      <c r="V47" s="238">
        <v>0</v>
      </c>
      <c r="W47" s="238">
        <v>0</v>
      </c>
      <c r="X47" s="245"/>
      <c r="Y47" s="237">
        <v>0</v>
      </c>
      <c r="Z47" s="238">
        <v>0</v>
      </c>
      <c r="AA47" s="238">
        <v>0</v>
      </c>
      <c r="AB47" s="245"/>
      <c r="AC47" s="237">
        <v>0</v>
      </c>
      <c r="AD47" s="238">
        <v>0</v>
      </c>
      <c r="AE47" s="238">
        <v>0</v>
      </c>
      <c r="AF47" s="245"/>
      <c r="AG47" s="237">
        <v>0</v>
      </c>
      <c r="AH47" s="238">
        <v>0</v>
      </c>
      <c r="AI47" s="238">
        <v>0</v>
      </c>
      <c r="AJ47" s="245"/>
      <c r="AK47" s="237">
        <v>0</v>
      </c>
      <c r="AL47" s="238">
        <v>0</v>
      </c>
      <c r="AM47" s="238">
        <v>0</v>
      </c>
      <c r="AN47" s="245"/>
      <c r="AO47" s="237">
        <v>0</v>
      </c>
      <c r="AP47" s="238">
        <v>0</v>
      </c>
      <c r="AQ47" s="238">
        <v>0</v>
      </c>
      <c r="AR47" s="245"/>
      <c r="AS47" s="237">
        <v>0</v>
      </c>
      <c r="AT47" s="238">
        <v>0</v>
      </c>
      <c r="AU47" s="238">
        <v>0</v>
      </c>
    </row>
    <row r="48" spans="2:47" x14ac:dyDescent="0.2">
      <c r="B48" s="94">
        <v>5430</v>
      </c>
      <c r="C48" s="49"/>
      <c r="D48" s="50" t="s">
        <v>73</v>
      </c>
      <c r="E48" s="237">
        <f t="shared" si="47"/>
        <v>0</v>
      </c>
      <c r="F48" s="238">
        <f t="shared" si="47"/>
        <v>0</v>
      </c>
      <c r="G48" s="238">
        <f t="shared" si="47"/>
        <v>0</v>
      </c>
      <c r="H48" s="245"/>
      <c r="I48" s="237">
        <v>0</v>
      </c>
      <c r="J48" s="238">
        <v>0</v>
      </c>
      <c r="K48" s="238">
        <v>0</v>
      </c>
      <c r="L48" s="245"/>
      <c r="M48" s="237">
        <v>0</v>
      </c>
      <c r="N48" s="238">
        <v>0</v>
      </c>
      <c r="O48" s="238">
        <v>0</v>
      </c>
      <c r="P48" s="245"/>
      <c r="Q48" s="237">
        <v>0</v>
      </c>
      <c r="R48" s="238">
        <v>0</v>
      </c>
      <c r="S48" s="238">
        <v>0</v>
      </c>
      <c r="T48" s="245"/>
      <c r="U48" s="237">
        <v>0</v>
      </c>
      <c r="V48" s="238">
        <v>0</v>
      </c>
      <c r="W48" s="238">
        <v>0</v>
      </c>
      <c r="X48" s="245"/>
      <c r="Y48" s="237">
        <v>0</v>
      </c>
      <c r="Z48" s="238">
        <v>0</v>
      </c>
      <c r="AA48" s="238">
        <v>0</v>
      </c>
      <c r="AB48" s="245"/>
      <c r="AC48" s="237">
        <v>0</v>
      </c>
      <c r="AD48" s="238">
        <v>0</v>
      </c>
      <c r="AE48" s="238">
        <v>0</v>
      </c>
      <c r="AF48" s="245"/>
      <c r="AG48" s="237">
        <v>0</v>
      </c>
      <c r="AH48" s="238">
        <v>0</v>
      </c>
      <c r="AI48" s="238">
        <v>0</v>
      </c>
      <c r="AJ48" s="245"/>
      <c r="AK48" s="237">
        <v>0</v>
      </c>
      <c r="AL48" s="238">
        <v>0</v>
      </c>
      <c r="AM48" s="238">
        <v>0</v>
      </c>
      <c r="AN48" s="245"/>
      <c r="AO48" s="237">
        <v>0</v>
      </c>
      <c r="AP48" s="238">
        <v>0</v>
      </c>
      <c r="AQ48" s="238">
        <v>0</v>
      </c>
      <c r="AR48" s="245"/>
      <c r="AS48" s="237">
        <v>0</v>
      </c>
      <c r="AT48" s="238">
        <v>0</v>
      </c>
      <c r="AU48" s="238">
        <v>0</v>
      </c>
    </row>
    <row r="49" spans="2:47" x14ac:dyDescent="0.2">
      <c r="B49" s="94">
        <v>5440</v>
      </c>
      <c r="C49" s="49"/>
      <c r="D49" s="50" t="s">
        <v>74</v>
      </c>
      <c r="E49" s="237">
        <f t="shared" si="47"/>
        <v>0</v>
      </c>
      <c r="F49" s="238">
        <f t="shared" si="47"/>
        <v>0</v>
      </c>
      <c r="G49" s="238">
        <f t="shared" si="47"/>
        <v>0</v>
      </c>
      <c r="H49" s="245"/>
      <c r="I49" s="237">
        <v>0</v>
      </c>
      <c r="J49" s="238">
        <v>0</v>
      </c>
      <c r="K49" s="238">
        <v>0</v>
      </c>
      <c r="L49" s="245"/>
      <c r="M49" s="237">
        <v>0</v>
      </c>
      <c r="N49" s="238">
        <v>0</v>
      </c>
      <c r="O49" s="238">
        <v>0</v>
      </c>
      <c r="P49" s="245"/>
      <c r="Q49" s="237">
        <v>0</v>
      </c>
      <c r="R49" s="238">
        <v>0</v>
      </c>
      <c r="S49" s="238">
        <v>0</v>
      </c>
      <c r="T49" s="245"/>
      <c r="U49" s="237">
        <v>0</v>
      </c>
      <c r="V49" s="238">
        <v>0</v>
      </c>
      <c r="W49" s="238">
        <v>0</v>
      </c>
      <c r="X49" s="245"/>
      <c r="Y49" s="237">
        <v>0</v>
      </c>
      <c r="Z49" s="238">
        <v>0</v>
      </c>
      <c r="AA49" s="238">
        <v>0</v>
      </c>
      <c r="AB49" s="245"/>
      <c r="AC49" s="237">
        <v>0</v>
      </c>
      <c r="AD49" s="238">
        <v>0</v>
      </c>
      <c r="AE49" s="238">
        <v>0</v>
      </c>
      <c r="AF49" s="245"/>
      <c r="AG49" s="237">
        <v>0</v>
      </c>
      <c r="AH49" s="238">
        <v>0</v>
      </c>
      <c r="AI49" s="238">
        <v>0</v>
      </c>
      <c r="AJ49" s="245"/>
      <c r="AK49" s="237">
        <v>0</v>
      </c>
      <c r="AL49" s="238">
        <v>0</v>
      </c>
      <c r="AM49" s="238">
        <v>0</v>
      </c>
      <c r="AN49" s="245"/>
      <c r="AO49" s="237">
        <v>0</v>
      </c>
      <c r="AP49" s="238">
        <v>0</v>
      </c>
      <c r="AQ49" s="238">
        <v>0</v>
      </c>
      <c r="AR49" s="245"/>
      <c r="AS49" s="237">
        <v>0</v>
      </c>
      <c r="AT49" s="238">
        <v>0</v>
      </c>
      <c r="AU49" s="238">
        <v>0</v>
      </c>
    </row>
    <row r="50" spans="2:47" x14ac:dyDescent="0.2">
      <c r="B50" s="94">
        <v>5450</v>
      </c>
      <c r="C50" s="49"/>
      <c r="D50" s="50" t="s">
        <v>75</v>
      </c>
      <c r="E50" s="237">
        <f t="shared" si="47"/>
        <v>0</v>
      </c>
      <c r="F50" s="238">
        <f t="shared" si="47"/>
        <v>0</v>
      </c>
      <c r="G50" s="238">
        <f t="shared" si="47"/>
        <v>0</v>
      </c>
      <c r="H50" s="245"/>
      <c r="I50" s="237">
        <v>0</v>
      </c>
      <c r="J50" s="238">
        <v>0</v>
      </c>
      <c r="K50" s="238">
        <v>0</v>
      </c>
      <c r="L50" s="245"/>
      <c r="M50" s="237">
        <v>0</v>
      </c>
      <c r="N50" s="238">
        <v>0</v>
      </c>
      <c r="O50" s="238">
        <v>0</v>
      </c>
      <c r="P50" s="245"/>
      <c r="Q50" s="237">
        <v>0</v>
      </c>
      <c r="R50" s="238">
        <v>0</v>
      </c>
      <c r="S50" s="238">
        <v>0</v>
      </c>
      <c r="T50" s="245"/>
      <c r="U50" s="237">
        <v>0</v>
      </c>
      <c r="V50" s="238">
        <v>0</v>
      </c>
      <c r="W50" s="238">
        <v>0</v>
      </c>
      <c r="X50" s="245"/>
      <c r="Y50" s="237">
        <v>0</v>
      </c>
      <c r="Z50" s="238">
        <v>0</v>
      </c>
      <c r="AA50" s="238">
        <v>0</v>
      </c>
      <c r="AB50" s="245"/>
      <c r="AC50" s="237">
        <v>0</v>
      </c>
      <c r="AD50" s="238">
        <v>0</v>
      </c>
      <c r="AE50" s="238">
        <v>0</v>
      </c>
      <c r="AF50" s="245"/>
      <c r="AG50" s="237">
        <v>0</v>
      </c>
      <c r="AH50" s="238">
        <v>0</v>
      </c>
      <c r="AI50" s="238">
        <v>0</v>
      </c>
      <c r="AJ50" s="245"/>
      <c r="AK50" s="237">
        <v>0</v>
      </c>
      <c r="AL50" s="238">
        <v>0</v>
      </c>
      <c r="AM50" s="238">
        <v>0</v>
      </c>
      <c r="AN50" s="245"/>
      <c r="AO50" s="237">
        <v>0</v>
      </c>
      <c r="AP50" s="238">
        <v>0</v>
      </c>
      <c r="AQ50" s="238">
        <v>0</v>
      </c>
      <c r="AR50" s="245"/>
      <c r="AS50" s="237">
        <v>0</v>
      </c>
      <c r="AT50" s="238">
        <v>0</v>
      </c>
      <c r="AU50" s="238">
        <v>0</v>
      </c>
    </row>
    <row r="51" spans="2:47" x14ac:dyDescent="0.2">
      <c r="B51" s="94">
        <v>5500</v>
      </c>
      <c r="C51" s="36" t="s">
        <v>76</v>
      </c>
      <c r="D51" s="21"/>
      <c r="E51" s="235">
        <f>SUM(E52:E57)</f>
        <v>0</v>
      </c>
      <c r="F51" s="236">
        <f>SUM(F52:F57)</f>
        <v>0</v>
      </c>
      <c r="G51" s="236">
        <f>SUM(G52:G57)</f>
        <v>0</v>
      </c>
      <c r="H51" s="245"/>
      <c r="I51" s="235">
        <f t="shared" ref="I51:K51" si="48">SUM(I52:I57)</f>
        <v>0</v>
      </c>
      <c r="J51" s="236">
        <f t="shared" si="48"/>
        <v>0</v>
      </c>
      <c r="K51" s="236">
        <f t="shared" si="48"/>
        <v>0</v>
      </c>
      <c r="L51" s="245"/>
      <c r="M51" s="235">
        <f t="shared" ref="M51:O51" si="49">SUM(M52:M57)</f>
        <v>0</v>
      </c>
      <c r="N51" s="236">
        <f t="shared" si="49"/>
        <v>0</v>
      </c>
      <c r="O51" s="236">
        <f t="shared" si="49"/>
        <v>0</v>
      </c>
      <c r="P51" s="245"/>
      <c r="Q51" s="235">
        <f t="shared" ref="Q51:S51" si="50">SUM(Q52:Q57)</f>
        <v>0</v>
      </c>
      <c r="R51" s="236">
        <f t="shared" si="50"/>
        <v>0</v>
      </c>
      <c r="S51" s="236">
        <f t="shared" si="50"/>
        <v>0</v>
      </c>
      <c r="T51" s="245"/>
      <c r="U51" s="235">
        <f t="shared" ref="U51:W51" si="51">SUM(U52:U57)</f>
        <v>0</v>
      </c>
      <c r="V51" s="236">
        <f t="shared" si="51"/>
        <v>0</v>
      </c>
      <c r="W51" s="236">
        <f t="shared" si="51"/>
        <v>0</v>
      </c>
      <c r="X51" s="245"/>
      <c r="Y51" s="235">
        <f t="shared" ref="Y51:AA51" si="52">SUM(Y52:Y57)</f>
        <v>0</v>
      </c>
      <c r="Z51" s="236">
        <f t="shared" si="52"/>
        <v>0</v>
      </c>
      <c r="AA51" s="236">
        <f t="shared" si="52"/>
        <v>0</v>
      </c>
      <c r="AB51" s="245"/>
      <c r="AC51" s="235">
        <f>SUM(AC52:AC57)</f>
        <v>0</v>
      </c>
      <c r="AD51" s="236">
        <f>SUM(AD52:AD57)</f>
        <v>0</v>
      </c>
      <c r="AE51" s="236">
        <f>SUM(AE52:AE57)</f>
        <v>0</v>
      </c>
      <c r="AF51" s="245"/>
      <c r="AG51" s="235">
        <f>SUM(AG52:AG57)</f>
        <v>0</v>
      </c>
      <c r="AH51" s="236">
        <f>SUM(AH52:AH57)</f>
        <v>0</v>
      </c>
      <c r="AI51" s="236">
        <f>SUM(AI52:AI57)</f>
        <v>0</v>
      </c>
      <c r="AJ51" s="245"/>
      <c r="AK51" s="235">
        <f>SUM(AK52:AK57)</f>
        <v>0</v>
      </c>
      <c r="AL51" s="236">
        <f>SUM(AL52:AL57)</f>
        <v>0</v>
      </c>
      <c r="AM51" s="236">
        <f>SUM(AM52:AM57)</f>
        <v>0</v>
      </c>
      <c r="AN51" s="245"/>
      <c r="AO51" s="235">
        <f>SUM(AO52:AO57)</f>
        <v>0</v>
      </c>
      <c r="AP51" s="236">
        <f>SUM(AP52:AP57)</f>
        <v>0</v>
      </c>
      <c r="AQ51" s="236">
        <f>SUM(AQ52:AQ57)</f>
        <v>0</v>
      </c>
      <c r="AR51" s="245"/>
      <c r="AS51" s="235">
        <f>SUM(AS52:AS57)</f>
        <v>0</v>
      </c>
      <c r="AT51" s="236">
        <f>SUM(AT52:AT57)</f>
        <v>0</v>
      </c>
      <c r="AU51" s="236">
        <f>SUM(AU52:AU57)</f>
        <v>0</v>
      </c>
    </row>
    <row r="52" spans="2:47" x14ac:dyDescent="0.2">
      <c r="B52" s="94">
        <v>5510</v>
      </c>
      <c r="C52" s="49"/>
      <c r="D52" s="50" t="s">
        <v>77</v>
      </c>
      <c r="E52" s="237">
        <f t="shared" ref="E52:G57" si="53">+I52+M52+Q52+U52+Y52+AC52+AG52+AK52+AO52+AS52</f>
        <v>0</v>
      </c>
      <c r="F52" s="238">
        <f t="shared" si="53"/>
        <v>0</v>
      </c>
      <c r="G52" s="238">
        <f t="shared" si="53"/>
        <v>0</v>
      </c>
      <c r="H52" s="245"/>
      <c r="I52" s="237">
        <v>0</v>
      </c>
      <c r="J52" s="238">
        <v>0</v>
      </c>
      <c r="K52" s="238">
        <v>0</v>
      </c>
      <c r="L52" s="245"/>
      <c r="M52" s="237">
        <v>0</v>
      </c>
      <c r="N52" s="238">
        <v>0</v>
      </c>
      <c r="O52" s="238">
        <v>0</v>
      </c>
      <c r="P52" s="245"/>
      <c r="Q52" s="237">
        <v>0</v>
      </c>
      <c r="R52" s="238">
        <v>0</v>
      </c>
      <c r="S52" s="238">
        <v>0</v>
      </c>
      <c r="T52" s="245"/>
      <c r="U52" s="237">
        <v>0</v>
      </c>
      <c r="V52" s="238">
        <v>0</v>
      </c>
      <c r="W52" s="238">
        <v>0</v>
      </c>
      <c r="X52" s="245"/>
      <c r="Y52" s="237">
        <v>0</v>
      </c>
      <c r="Z52" s="238">
        <v>0</v>
      </c>
      <c r="AA52" s="238">
        <v>0</v>
      </c>
      <c r="AB52" s="245"/>
      <c r="AC52" s="237">
        <v>0</v>
      </c>
      <c r="AD52" s="238">
        <v>0</v>
      </c>
      <c r="AE52" s="238">
        <v>0</v>
      </c>
      <c r="AF52" s="245"/>
      <c r="AG52" s="237">
        <v>0</v>
      </c>
      <c r="AH52" s="238">
        <v>0</v>
      </c>
      <c r="AI52" s="238">
        <v>0</v>
      </c>
      <c r="AJ52" s="245"/>
      <c r="AK52" s="237">
        <v>0</v>
      </c>
      <c r="AL52" s="238">
        <v>0</v>
      </c>
      <c r="AM52" s="238">
        <v>0</v>
      </c>
      <c r="AN52" s="245"/>
      <c r="AO52" s="237">
        <v>0</v>
      </c>
      <c r="AP52" s="238">
        <v>0</v>
      </c>
      <c r="AQ52" s="238">
        <v>0</v>
      </c>
      <c r="AR52" s="245"/>
      <c r="AS52" s="237">
        <v>0</v>
      </c>
      <c r="AT52" s="238">
        <v>0</v>
      </c>
      <c r="AU52" s="238">
        <v>0</v>
      </c>
    </row>
    <row r="53" spans="2:47" x14ac:dyDescent="0.2">
      <c r="B53" s="94">
        <v>5520</v>
      </c>
      <c r="C53" s="49"/>
      <c r="D53" s="50" t="s">
        <v>78</v>
      </c>
      <c r="E53" s="237">
        <f t="shared" si="53"/>
        <v>0</v>
      </c>
      <c r="F53" s="238">
        <f t="shared" si="53"/>
        <v>0</v>
      </c>
      <c r="G53" s="238">
        <f t="shared" si="53"/>
        <v>0</v>
      </c>
      <c r="H53" s="245"/>
      <c r="I53" s="237">
        <v>0</v>
      </c>
      <c r="J53" s="238">
        <v>0</v>
      </c>
      <c r="K53" s="238">
        <v>0</v>
      </c>
      <c r="L53" s="245"/>
      <c r="M53" s="237">
        <v>0</v>
      </c>
      <c r="N53" s="238">
        <v>0</v>
      </c>
      <c r="O53" s="238">
        <v>0</v>
      </c>
      <c r="P53" s="245"/>
      <c r="Q53" s="237">
        <v>0</v>
      </c>
      <c r="R53" s="238">
        <v>0</v>
      </c>
      <c r="S53" s="238">
        <v>0</v>
      </c>
      <c r="T53" s="245"/>
      <c r="U53" s="237">
        <v>0</v>
      </c>
      <c r="V53" s="238">
        <v>0</v>
      </c>
      <c r="W53" s="238">
        <v>0</v>
      </c>
      <c r="X53" s="245"/>
      <c r="Y53" s="237">
        <v>0</v>
      </c>
      <c r="Z53" s="238">
        <v>0</v>
      </c>
      <c r="AA53" s="238">
        <v>0</v>
      </c>
      <c r="AB53" s="245"/>
      <c r="AC53" s="237">
        <v>0</v>
      </c>
      <c r="AD53" s="238">
        <v>0</v>
      </c>
      <c r="AE53" s="238">
        <v>0</v>
      </c>
      <c r="AF53" s="245"/>
      <c r="AG53" s="237">
        <v>0</v>
      </c>
      <c r="AH53" s="238">
        <v>0</v>
      </c>
      <c r="AI53" s="238">
        <v>0</v>
      </c>
      <c r="AJ53" s="245"/>
      <c r="AK53" s="237">
        <v>0</v>
      </c>
      <c r="AL53" s="238">
        <v>0</v>
      </c>
      <c r="AM53" s="238">
        <v>0</v>
      </c>
      <c r="AN53" s="245"/>
      <c r="AO53" s="237">
        <v>0</v>
      </c>
      <c r="AP53" s="238">
        <v>0</v>
      </c>
      <c r="AQ53" s="238">
        <v>0</v>
      </c>
      <c r="AR53" s="245"/>
      <c r="AS53" s="237">
        <v>0</v>
      </c>
      <c r="AT53" s="238">
        <v>0</v>
      </c>
      <c r="AU53" s="238">
        <v>0</v>
      </c>
    </row>
    <row r="54" spans="2:47" x14ac:dyDescent="0.2">
      <c r="B54" s="94">
        <v>5530</v>
      </c>
      <c r="C54" s="49"/>
      <c r="D54" s="50" t="s">
        <v>79</v>
      </c>
      <c r="E54" s="237">
        <f t="shared" si="53"/>
        <v>0</v>
      </c>
      <c r="F54" s="238">
        <f t="shared" si="53"/>
        <v>0</v>
      </c>
      <c r="G54" s="238">
        <f t="shared" si="53"/>
        <v>0</v>
      </c>
      <c r="H54" s="245"/>
      <c r="I54" s="237">
        <v>0</v>
      </c>
      <c r="J54" s="238">
        <v>0</v>
      </c>
      <c r="K54" s="238">
        <v>0</v>
      </c>
      <c r="L54" s="245"/>
      <c r="M54" s="237">
        <v>0</v>
      </c>
      <c r="N54" s="238">
        <v>0</v>
      </c>
      <c r="O54" s="238">
        <v>0</v>
      </c>
      <c r="P54" s="245"/>
      <c r="Q54" s="237">
        <v>0</v>
      </c>
      <c r="R54" s="238">
        <v>0</v>
      </c>
      <c r="S54" s="238">
        <v>0</v>
      </c>
      <c r="T54" s="245"/>
      <c r="U54" s="237">
        <v>0</v>
      </c>
      <c r="V54" s="238">
        <v>0</v>
      </c>
      <c r="W54" s="238">
        <v>0</v>
      </c>
      <c r="X54" s="245"/>
      <c r="Y54" s="237">
        <v>0</v>
      </c>
      <c r="Z54" s="238">
        <v>0</v>
      </c>
      <c r="AA54" s="238">
        <v>0</v>
      </c>
      <c r="AB54" s="245"/>
      <c r="AC54" s="237">
        <v>0</v>
      </c>
      <c r="AD54" s="238">
        <v>0</v>
      </c>
      <c r="AE54" s="238">
        <v>0</v>
      </c>
      <c r="AF54" s="245"/>
      <c r="AG54" s="237">
        <v>0</v>
      </c>
      <c r="AH54" s="238">
        <v>0</v>
      </c>
      <c r="AI54" s="238">
        <v>0</v>
      </c>
      <c r="AJ54" s="245"/>
      <c r="AK54" s="237">
        <v>0</v>
      </c>
      <c r="AL54" s="238">
        <v>0</v>
      </c>
      <c r="AM54" s="238">
        <v>0</v>
      </c>
      <c r="AN54" s="245"/>
      <c r="AO54" s="237">
        <v>0</v>
      </c>
      <c r="AP54" s="238">
        <v>0</v>
      </c>
      <c r="AQ54" s="238">
        <v>0</v>
      </c>
      <c r="AR54" s="245"/>
      <c r="AS54" s="237">
        <v>0</v>
      </c>
      <c r="AT54" s="238">
        <v>0</v>
      </c>
      <c r="AU54" s="238">
        <v>0</v>
      </c>
    </row>
    <row r="55" spans="2:47" x14ac:dyDescent="0.2">
      <c r="B55" s="94">
        <v>5540</v>
      </c>
      <c r="C55" s="49"/>
      <c r="D55" s="50" t="s">
        <v>80</v>
      </c>
      <c r="E55" s="237">
        <f t="shared" si="53"/>
        <v>0</v>
      </c>
      <c r="F55" s="238">
        <f t="shared" si="53"/>
        <v>0</v>
      </c>
      <c r="G55" s="238">
        <f t="shared" si="53"/>
        <v>0</v>
      </c>
      <c r="H55" s="245"/>
      <c r="I55" s="237">
        <v>0</v>
      </c>
      <c r="J55" s="238">
        <v>0</v>
      </c>
      <c r="K55" s="238">
        <v>0</v>
      </c>
      <c r="L55" s="245"/>
      <c r="M55" s="237">
        <v>0</v>
      </c>
      <c r="N55" s="238">
        <v>0</v>
      </c>
      <c r="O55" s="238">
        <v>0</v>
      </c>
      <c r="P55" s="245"/>
      <c r="Q55" s="237">
        <v>0</v>
      </c>
      <c r="R55" s="238">
        <v>0</v>
      </c>
      <c r="S55" s="238">
        <v>0</v>
      </c>
      <c r="T55" s="245"/>
      <c r="U55" s="237">
        <v>0</v>
      </c>
      <c r="V55" s="238">
        <v>0</v>
      </c>
      <c r="W55" s="238">
        <v>0</v>
      </c>
      <c r="X55" s="245"/>
      <c r="Y55" s="237">
        <v>0</v>
      </c>
      <c r="Z55" s="238">
        <v>0</v>
      </c>
      <c r="AA55" s="238">
        <v>0</v>
      </c>
      <c r="AB55" s="245"/>
      <c r="AC55" s="237">
        <v>0</v>
      </c>
      <c r="AD55" s="238">
        <v>0</v>
      </c>
      <c r="AE55" s="238">
        <v>0</v>
      </c>
      <c r="AF55" s="245"/>
      <c r="AG55" s="237">
        <v>0</v>
      </c>
      <c r="AH55" s="238">
        <v>0</v>
      </c>
      <c r="AI55" s="238">
        <v>0</v>
      </c>
      <c r="AJ55" s="245"/>
      <c r="AK55" s="237">
        <v>0</v>
      </c>
      <c r="AL55" s="238">
        <v>0</v>
      </c>
      <c r="AM55" s="238">
        <v>0</v>
      </c>
      <c r="AN55" s="245"/>
      <c r="AO55" s="237">
        <v>0</v>
      </c>
      <c r="AP55" s="238">
        <v>0</v>
      </c>
      <c r="AQ55" s="238">
        <v>0</v>
      </c>
      <c r="AR55" s="245"/>
      <c r="AS55" s="237">
        <v>0</v>
      </c>
      <c r="AT55" s="238">
        <v>0</v>
      </c>
      <c r="AU55" s="238">
        <v>0</v>
      </c>
    </row>
    <row r="56" spans="2:47" x14ac:dyDescent="0.2">
      <c r="B56" s="94">
        <v>5550</v>
      </c>
      <c r="C56" s="49"/>
      <c r="D56" s="50" t="s">
        <v>81</v>
      </c>
      <c r="E56" s="237">
        <f t="shared" si="53"/>
        <v>0</v>
      </c>
      <c r="F56" s="238">
        <f t="shared" si="53"/>
        <v>0</v>
      </c>
      <c r="G56" s="238">
        <f t="shared" si="53"/>
        <v>0</v>
      </c>
      <c r="H56" s="245"/>
      <c r="I56" s="237">
        <v>0</v>
      </c>
      <c r="J56" s="238">
        <v>0</v>
      </c>
      <c r="K56" s="238">
        <v>0</v>
      </c>
      <c r="L56" s="245"/>
      <c r="M56" s="237">
        <v>0</v>
      </c>
      <c r="N56" s="238">
        <v>0</v>
      </c>
      <c r="O56" s="238">
        <v>0</v>
      </c>
      <c r="P56" s="245"/>
      <c r="Q56" s="237">
        <v>0</v>
      </c>
      <c r="R56" s="238">
        <v>0</v>
      </c>
      <c r="S56" s="238">
        <v>0</v>
      </c>
      <c r="T56" s="245"/>
      <c r="U56" s="237">
        <v>0</v>
      </c>
      <c r="V56" s="238">
        <v>0</v>
      </c>
      <c r="W56" s="238">
        <v>0</v>
      </c>
      <c r="X56" s="245"/>
      <c r="Y56" s="237">
        <v>0</v>
      </c>
      <c r="Z56" s="238">
        <v>0</v>
      </c>
      <c r="AA56" s="238">
        <v>0</v>
      </c>
      <c r="AB56" s="245"/>
      <c r="AC56" s="237">
        <v>0</v>
      </c>
      <c r="AD56" s="238">
        <v>0</v>
      </c>
      <c r="AE56" s="238">
        <v>0</v>
      </c>
      <c r="AF56" s="245"/>
      <c r="AG56" s="237">
        <v>0</v>
      </c>
      <c r="AH56" s="238">
        <v>0</v>
      </c>
      <c r="AI56" s="238">
        <v>0</v>
      </c>
      <c r="AJ56" s="245"/>
      <c r="AK56" s="237">
        <v>0</v>
      </c>
      <c r="AL56" s="238">
        <v>0</v>
      </c>
      <c r="AM56" s="238">
        <v>0</v>
      </c>
      <c r="AN56" s="245"/>
      <c r="AO56" s="237">
        <v>0</v>
      </c>
      <c r="AP56" s="238">
        <v>0</v>
      </c>
      <c r="AQ56" s="238">
        <v>0</v>
      </c>
      <c r="AR56" s="245"/>
      <c r="AS56" s="237">
        <v>0</v>
      </c>
      <c r="AT56" s="238">
        <v>0</v>
      </c>
      <c r="AU56" s="238">
        <v>0</v>
      </c>
    </row>
    <row r="57" spans="2:47" x14ac:dyDescent="0.2">
      <c r="B57" s="94">
        <v>5590</v>
      </c>
      <c r="C57" s="49"/>
      <c r="D57" s="50" t="s">
        <v>82</v>
      </c>
      <c r="E57" s="237">
        <f t="shared" si="53"/>
        <v>0</v>
      </c>
      <c r="F57" s="238">
        <f t="shared" si="53"/>
        <v>0</v>
      </c>
      <c r="G57" s="238">
        <f t="shared" si="53"/>
        <v>0</v>
      </c>
      <c r="H57" s="245"/>
      <c r="I57" s="237">
        <v>0</v>
      </c>
      <c r="J57" s="238">
        <v>0</v>
      </c>
      <c r="K57" s="238">
        <v>0</v>
      </c>
      <c r="L57" s="245"/>
      <c r="M57" s="237">
        <v>0</v>
      </c>
      <c r="N57" s="238">
        <v>0</v>
      </c>
      <c r="O57" s="238">
        <v>0</v>
      </c>
      <c r="P57" s="245"/>
      <c r="Q57" s="237">
        <v>0</v>
      </c>
      <c r="R57" s="238">
        <v>0</v>
      </c>
      <c r="S57" s="238">
        <v>0</v>
      </c>
      <c r="T57" s="245"/>
      <c r="U57" s="237">
        <v>0</v>
      </c>
      <c r="V57" s="238">
        <v>0</v>
      </c>
      <c r="W57" s="238">
        <v>0</v>
      </c>
      <c r="X57" s="245"/>
      <c r="Y57" s="237">
        <v>0</v>
      </c>
      <c r="Z57" s="238">
        <v>0</v>
      </c>
      <c r="AA57" s="238">
        <v>0</v>
      </c>
      <c r="AB57" s="245"/>
      <c r="AC57" s="237">
        <v>0</v>
      </c>
      <c r="AD57" s="238">
        <v>0</v>
      </c>
      <c r="AE57" s="238">
        <v>0</v>
      </c>
      <c r="AF57" s="245"/>
      <c r="AG57" s="237">
        <v>0</v>
      </c>
      <c r="AH57" s="238">
        <v>0</v>
      </c>
      <c r="AI57" s="238">
        <v>0</v>
      </c>
      <c r="AJ57" s="245"/>
      <c r="AK57" s="237">
        <v>0</v>
      </c>
      <c r="AL57" s="238">
        <v>0</v>
      </c>
      <c r="AM57" s="238">
        <v>0</v>
      </c>
      <c r="AN57" s="245"/>
      <c r="AO57" s="237">
        <v>0</v>
      </c>
      <c r="AP57" s="238">
        <v>0</v>
      </c>
      <c r="AQ57" s="238">
        <v>0</v>
      </c>
      <c r="AR57" s="245"/>
      <c r="AS57" s="237">
        <v>0</v>
      </c>
      <c r="AT57" s="238">
        <v>0</v>
      </c>
      <c r="AU57" s="238">
        <v>0</v>
      </c>
    </row>
    <row r="58" spans="2:47" x14ac:dyDescent="0.2">
      <c r="B58" s="94">
        <v>5600</v>
      </c>
      <c r="C58" s="36" t="s">
        <v>83</v>
      </c>
      <c r="D58" s="21"/>
      <c r="E58" s="235">
        <f>SUM(E59)</f>
        <v>0</v>
      </c>
      <c r="F58" s="236">
        <f>SUM(F59)</f>
        <v>0</v>
      </c>
      <c r="G58" s="236">
        <f>SUM(G59)</f>
        <v>0</v>
      </c>
      <c r="H58" s="245"/>
      <c r="I58" s="235">
        <f t="shared" ref="I58:K58" si="54">SUM(I59)</f>
        <v>0</v>
      </c>
      <c r="J58" s="236">
        <f t="shared" si="54"/>
        <v>0</v>
      </c>
      <c r="K58" s="236">
        <f t="shared" si="54"/>
        <v>0</v>
      </c>
      <c r="L58" s="245"/>
      <c r="M58" s="235">
        <f t="shared" ref="M58:O58" si="55">SUM(M59)</f>
        <v>0</v>
      </c>
      <c r="N58" s="236">
        <f t="shared" si="55"/>
        <v>0</v>
      </c>
      <c r="O58" s="236">
        <f t="shared" si="55"/>
        <v>0</v>
      </c>
      <c r="P58" s="245"/>
      <c r="Q58" s="235">
        <f t="shared" ref="Q58:S58" si="56">SUM(Q59)</f>
        <v>0</v>
      </c>
      <c r="R58" s="236">
        <f t="shared" si="56"/>
        <v>0</v>
      </c>
      <c r="S58" s="236">
        <f t="shared" si="56"/>
        <v>0</v>
      </c>
      <c r="T58" s="245"/>
      <c r="U58" s="235">
        <f t="shared" ref="U58:W58" si="57">SUM(U59)</f>
        <v>0</v>
      </c>
      <c r="V58" s="236">
        <f t="shared" si="57"/>
        <v>0</v>
      </c>
      <c r="W58" s="236">
        <f t="shared" si="57"/>
        <v>0</v>
      </c>
      <c r="X58" s="245"/>
      <c r="Y58" s="235">
        <f t="shared" ref="Y58:AA58" si="58">SUM(Y59)</f>
        <v>0</v>
      </c>
      <c r="Z58" s="236">
        <f t="shared" si="58"/>
        <v>0</v>
      </c>
      <c r="AA58" s="236">
        <f t="shared" si="58"/>
        <v>0</v>
      </c>
      <c r="AB58" s="245"/>
      <c r="AC58" s="235">
        <f>SUM(AC59)</f>
        <v>0</v>
      </c>
      <c r="AD58" s="236">
        <f>SUM(AD59)</f>
        <v>0</v>
      </c>
      <c r="AE58" s="236">
        <f>SUM(AE59)</f>
        <v>0</v>
      </c>
      <c r="AF58" s="245"/>
      <c r="AG58" s="235">
        <f>SUM(AG59)</f>
        <v>0</v>
      </c>
      <c r="AH58" s="236">
        <f>SUM(AH59)</f>
        <v>0</v>
      </c>
      <c r="AI58" s="236">
        <f>SUM(AI59)</f>
        <v>0</v>
      </c>
      <c r="AJ58" s="245"/>
      <c r="AK58" s="235">
        <f>SUM(AK59)</f>
        <v>0</v>
      </c>
      <c r="AL58" s="236">
        <f>SUM(AL59)</f>
        <v>0</v>
      </c>
      <c r="AM58" s="236">
        <f>SUM(AM59)</f>
        <v>0</v>
      </c>
      <c r="AN58" s="245"/>
      <c r="AO58" s="235">
        <f>SUM(AO59)</f>
        <v>0</v>
      </c>
      <c r="AP58" s="236">
        <f>SUM(AP59)</f>
        <v>0</v>
      </c>
      <c r="AQ58" s="236">
        <f>SUM(AQ59)</f>
        <v>0</v>
      </c>
      <c r="AR58" s="245"/>
      <c r="AS58" s="235">
        <f>SUM(AS59)</f>
        <v>0</v>
      </c>
      <c r="AT58" s="236">
        <f>SUM(AT59)</f>
        <v>0</v>
      </c>
      <c r="AU58" s="236">
        <f>SUM(AU59)</f>
        <v>0</v>
      </c>
    </row>
    <row r="59" spans="2:47" x14ac:dyDescent="0.2">
      <c r="B59" s="94">
        <v>5610</v>
      </c>
      <c r="C59" s="49"/>
      <c r="D59" s="50" t="s">
        <v>84</v>
      </c>
      <c r="E59" s="237">
        <f t="shared" ref="E59:G59" si="59">+I59+M59+Q59+U59+Y59+AC59+AG59+AK59+AO59+AS59</f>
        <v>0</v>
      </c>
      <c r="F59" s="238">
        <f t="shared" si="59"/>
        <v>0</v>
      </c>
      <c r="G59" s="238">
        <f t="shared" si="59"/>
        <v>0</v>
      </c>
      <c r="H59" s="245"/>
      <c r="I59" s="237">
        <v>0</v>
      </c>
      <c r="J59" s="238">
        <v>0</v>
      </c>
      <c r="K59" s="238">
        <v>0</v>
      </c>
      <c r="L59" s="245"/>
      <c r="M59" s="237">
        <v>0</v>
      </c>
      <c r="N59" s="238">
        <v>0</v>
      </c>
      <c r="O59" s="238">
        <v>0</v>
      </c>
      <c r="P59" s="245"/>
      <c r="Q59" s="237">
        <v>0</v>
      </c>
      <c r="R59" s="238">
        <v>0</v>
      </c>
      <c r="S59" s="238">
        <v>0</v>
      </c>
      <c r="T59" s="245"/>
      <c r="U59" s="237">
        <v>0</v>
      </c>
      <c r="V59" s="238">
        <v>0</v>
      </c>
      <c r="W59" s="238">
        <v>0</v>
      </c>
      <c r="X59" s="245"/>
      <c r="Y59" s="237">
        <v>0</v>
      </c>
      <c r="Z59" s="238">
        <v>0</v>
      </c>
      <c r="AA59" s="238">
        <v>0</v>
      </c>
      <c r="AB59" s="245"/>
      <c r="AC59" s="237">
        <v>0</v>
      </c>
      <c r="AD59" s="238">
        <v>0</v>
      </c>
      <c r="AE59" s="238">
        <v>0</v>
      </c>
      <c r="AF59" s="245"/>
      <c r="AG59" s="237">
        <v>0</v>
      </c>
      <c r="AH59" s="238">
        <v>0</v>
      </c>
      <c r="AI59" s="238">
        <v>0</v>
      </c>
      <c r="AJ59" s="245"/>
      <c r="AK59" s="237">
        <v>0</v>
      </c>
      <c r="AL59" s="238">
        <v>0</v>
      </c>
      <c r="AM59" s="238">
        <v>0</v>
      </c>
      <c r="AN59" s="245"/>
      <c r="AO59" s="237">
        <v>0</v>
      </c>
      <c r="AP59" s="238">
        <v>0</v>
      </c>
      <c r="AQ59" s="238">
        <v>0</v>
      </c>
      <c r="AR59" s="245"/>
      <c r="AS59" s="237">
        <v>0</v>
      </c>
      <c r="AT59" s="238">
        <v>0</v>
      </c>
      <c r="AU59" s="238">
        <v>0</v>
      </c>
    </row>
    <row r="60" spans="2:47" x14ac:dyDescent="0.2">
      <c r="B60" s="94"/>
      <c r="C60" s="80"/>
      <c r="D60" s="81"/>
      <c r="E60" s="241"/>
      <c r="F60" s="242"/>
      <c r="G60" s="242"/>
      <c r="H60" s="245"/>
      <c r="I60" s="241"/>
      <c r="J60" s="242"/>
      <c r="K60" s="242"/>
      <c r="L60" s="245"/>
      <c r="M60" s="241"/>
      <c r="N60" s="242"/>
      <c r="O60" s="242"/>
      <c r="P60" s="245"/>
      <c r="Q60" s="241"/>
      <c r="R60" s="242"/>
      <c r="S60" s="242"/>
      <c r="T60" s="245"/>
      <c r="U60" s="241"/>
      <c r="V60" s="242"/>
      <c r="W60" s="242"/>
      <c r="X60" s="245"/>
      <c r="Y60" s="241"/>
      <c r="Z60" s="242"/>
      <c r="AA60" s="242"/>
      <c r="AB60" s="245"/>
      <c r="AC60" s="241"/>
      <c r="AD60" s="242"/>
      <c r="AE60" s="242"/>
      <c r="AF60" s="245"/>
      <c r="AG60" s="241"/>
      <c r="AH60" s="242"/>
      <c r="AI60" s="242"/>
      <c r="AJ60" s="245"/>
      <c r="AK60" s="241"/>
      <c r="AL60" s="242"/>
      <c r="AM60" s="242"/>
      <c r="AN60" s="245"/>
      <c r="AO60" s="241"/>
      <c r="AP60" s="242"/>
      <c r="AQ60" s="242"/>
      <c r="AR60" s="245"/>
      <c r="AS60" s="241"/>
      <c r="AT60" s="242"/>
      <c r="AU60" s="242"/>
    </row>
    <row r="61" spans="2:47" x14ac:dyDescent="0.2">
      <c r="B61" s="94">
        <v>5000</v>
      </c>
      <c r="C61" s="58" t="s">
        <v>85</v>
      </c>
      <c r="D61" s="59"/>
      <c r="E61" s="239">
        <f>+E27+E31+E41+E45+E51+E58</f>
        <v>0</v>
      </c>
      <c r="F61" s="240">
        <f>+F27+F31+F41+F45+F51+F58</f>
        <v>0</v>
      </c>
      <c r="G61" s="240">
        <f>+G27+G31+G41+G45+G51+G58</f>
        <v>0</v>
      </c>
      <c r="H61" s="245"/>
      <c r="I61" s="239">
        <f t="shared" ref="I61:K61" si="60">+I27+I31+I41+I45+I51+I58</f>
        <v>0</v>
      </c>
      <c r="J61" s="240">
        <f t="shared" si="60"/>
        <v>0</v>
      </c>
      <c r="K61" s="240">
        <f t="shared" si="60"/>
        <v>0</v>
      </c>
      <c r="L61" s="245"/>
      <c r="M61" s="239">
        <f t="shared" ref="M61:O61" si="61">+M27+M31+M41+M45+M51+M58</f>
        <v>0</v>
      </c>
      <c r="N61" s="240">
        <f t="shared" si="61"/>
        <v>0</v>
      </c>
      <c r="O61" s="240">
        <f t="shared" si="61"/>
        <v>0</v>
      </c>
      <c r="P61" s="245"/>
      <c r="Q61" s="239">
        <f t="shared" ref="Q61:S61" si="62">+Q27+Q31+Q41+Q45+Q51+Q58</f>
        <v>0</v>
      </c>
      <c r="R61" s="240">
        <f t="shared" si="62"/>
        <v>0</v>
      </c>
      <c r="S61" s="240">
        <f t="shared" si="62"/>
        <v>0</v>
      </c>
      <c r="T61" s="245"/>
      <c r="U61" s="239">
        <f t="shared" ref="U61:W61" si="63">+U27+U31+U41+U45+U51+U58</f>
        <v>0</v>
      </c>
      <c r="V61" s="240">
        <f t="shared" si="63"/>
        <v>0</v>
      </c>
      <c r="W61" s="240">
        <f t="shared" si="63"/>
        <v>0</v>
      </c>
      <c r="X61" s="245"/>
      <c r="Y61" s="239">
        <f t="shared" ref="Y61:AA61" si="64">+Y27+Y31+Y41+Y45+Y51+Y58</f>
        <v>0</v>
      </c>
      <c r="Z61" s="240">
        <f t="shared" si="64"/>
        <v>0</v>
      </c>
      <c r="AA61" s="240">
        <f t="shared" si="64"/>
        <v>0</v>
      </c>
      <c r="AB61" s="245"/>
      <c r="AC61" s="239">
        <f>+AC27+AC31+AC41+AC45+AC51+AC58</f>
        <v>0</v>
      </c>
      <c r="AD61" s="240">
        <f>+AD27+AD31+AD41+AD45+AD51+AD58</f>
        <v>0</v>
      </c>
      <c r="AE61" s="240">
        <f>+AE27+AE31+AE41+AE45+AE51+AE58</f>
        <v>0</v>
      </c>
      <c r="AF61" s="245"/>
      <c r="AG61" s="239">
        <f>+AG27+AG31+AG41+AG45+AG51+AG58</f>
        <v>0</v>
      </c>
      <c r="AH61" s="240">
        <f>+AH27+AH31+AH41+AH45+AH51+AH58</f>
        <v>0</v>
      </c>
      <c r="AI61" s="240">
        <f>+AI27+AI31+AI41+AI45+AI51+AI58</f>
        <v>0</v>
      </c>
      <c r="AJ61" s="245"/>
      <c r="AK61" s="239">
        <f>+AK27+AK31+AK41+AK45+AK51+AK58</f>
        <v>0</v>
      </c>
      <c r="AL61" s="240">
        <f>+AL27+AL31+AL41+AL45+AL51+AL58</f>
        <v>0</v>
      </c>
      <c r="AM61" s="240">
        <f>+AM27+AM31+AM41+AM45+AM51+AM58</f>
        <v>0</v>
      </c>
      <c r="AN61" s="245"/>
      <c r="AO61" s="239">
        <f>+AO27+AO31+AO41+AO45+AO51+AO58</f>
        <v>0</v>
      </c>
      <c r="AP61" s="240">
        <f>+AP27+AP31+AP41+AP45+AP51+AP58</f>
        <v>0</v>
      </c>
      <c r="AQ61" s="240">
        <f>+AQ27+AQ31+AQ41+AQ45+AQ51+AQ58</f>
        <v>0</v>
      </c>
      <c r="AR61" s="245"/>
      <c r="AS61" s="239">
        <f>+AS27+AS31+AS41+AS45+AS51+AS58</f>
        <v>0</v>
      </c>
      <c r="AT61" s="240">
        <f>+AT27+AT31+AT41+AT45+AT51+AT58</f>
        <v>0</v>
      </c>
      <c r="AU61" s="240">
        <f>+AU27+AU31+AU41+AU45+AU51+AU58</f>
        <v>0</v>
      </c>
    </row>
    <row r="62" spans="2:47" x14ac:dyDescent="0.2">
      <c r="B62" s="94"/>
      <c r="C62" s="80"/>
      <c r="D62" s="59"/>
      <c r="E62" s="241"/>
      <c r="F62" s="242"/>
      <c r="G62" s="242"/>
      <c r="H62" s="245"/>
      <c r="I62" s="241"/>
      <c r="J62" s="242"/>
      <c r="K62" s="242"/>
      <c r="L62" s="245"/>
      <c r="M62" s="241"/>
      <c r="N62" s="242"/>
      <c r="O62" s="242"/>
      <c r="P62" s="245"/>
      <c r="Q62" s="241"/>
      <c r="R62" s="242"/>
      <c r="S62" s="242"/>
      <c r="T62" s="245"/>
      <c r="U62" s="241"/>
      <c r="V62" s="242"/>
      <c r="W62" s="242"/>
      <c r="X62" s="245"/>
      <c r="Y62" s="241"/>
      <c r="Z62" s="242"/>
      <c r="AA62" s="242"/>
      <c r="AB62" s="245"/>
      <c r="AC62" s="241"/>
      <c r="AD62" s="242"/>
      <c r="AE62" s="242"/>
      <c r="AF62" s="245"/>
      <c r="AG62" s="241"/>
      <c r="AH62" s="242"/>
      <c r="AI62" s="242"/>
      <c r="AJ62" s="245"/>
      <c r="AK62" s="241"/>
      <c r="AL62" s="242"/>
      <c r="AM62" s="242"/>
      <c r="AN62" s="245"/>
      <c r="AO62" s="241"/>
      <c r="AP62" s="242"/>
      <c r="AQ62" s="242"/>
      <c r="AR62" s="245"/>
      <c r="AS62" s="241"/>
      <c r="AT62" s="242"/>
      <c r="AU62" s="242"/>
    </row>
    <row r="63" spans="2:47" x14ac:dyDescent="0.2">
      <c r="B63" s="94">
        <v>3210</v>
      </c>
      <c r="C63" s="20" t="s">
        <v>86</v>
      </c>
      <c r="D63" s="21"/>
      <c r="E63" s="235">
        <f>+E24-E61</f>
        <v>0</v>
      </c>
      <c r="F63" s="236">
        <f>+F24-F61</f>
        <v>0</v>
      </c>
      <c r="G63" s="236">
        <f>+G24-G61</f>
        <v>0</v>
      </c>
      <c r="H63" s="245"/>
      <c r="I63" s="235">
        <f t="shared" ref="I63:K63" si="65">+I24-I61</f>
        <v>0</v>
      </c>
      <c r="J63" s="236">
        <f t="shared" si="65"/>
        <v>0</v>
      </c>
      <c r="K63" s="236">
        <f t="shared" si="65"/>
        <v>0</v>
      </c>
      <c r="L63" s="245"/>
      <c r="M63" s="235">
        <f t="shared" ref="M63:O63" si="66">+M24-M61</f>
        <v>0</v>
      </c>
      <c r="N63" s="236">
        <f t="shared" si="66"/>
        <v>0</v>
      </c>
      <c r="O63" s="236">
        <f t="shared" si="66"/>
        <v>0</v>
      </c>
      <c r="P63" s="245"/>
      <c r="Q63" s="235">
        <f t="shared" ref="Q63:S63" si="67">+Q24-Q61</f>
        <v>0</v>
      </c>
      <c r="R63" s="236">
        <f t="shared" si="67"/>
        <v>0</v>
      </c>
      <c r="S63" s="236">
        <f t="shared" si="67"/>
        <v>0</v>
      </c>
      <c r="T63" s="245"/>
      <c r="U63" s="235">
        <f t="shared" ref="U63:W63" si="68">+U24-U61</f>
        <v>0</v>
      </c>
      <c r="V63" s="236">
        <f t="shared" si="68"/>
        <v>0</v>
      </c>
      <c r="W63" s="236">
        <f t="shared" si="68"/>
        <v>0</v>
      </c>
      <c r="X63" s="245"/>
      <c r="Y63" s="235">
        <f t="shared" ref="Y63:AA63" si="69">+Y24-Y61</f>
        <v>0</v>
      </c>
      <c r="Z63" s="236">
        <f t="shared" si="69"/>
        <v>0</v>
      </c>
      <c r="AA63" s="236">
        <f t="shared" si="69"/>
        <v>0</v>
      </c>
      <c r="AB63" s="245"/>
      <c r="AC63" s="235">
        <f>+AC24-AC61</f>
        <v>0</v>
      </c>
      <c r="AD63" s="236">
        <f>+AD24-AD61</f>
        <v>0</v>
      </c>
      <c r="AE63" s="236">
        <f>+AE24-AE61</f>
        <v>0</v>
      </c>
      <c r="AF63" s="245"/>
      <c r="AG63" s="235">
        <f>+AG24-AG61</f>
        <v>0</v>
      </c>
      <c r="AH63" s="236">
        <f>+AH24-AH61</f>
        <v>0</v>
      </c>
      <c r="AI63" s="236">
        <f>+AI24-AI61</f>
        <v>0</v>
      </c>
      <c r="AJ63" s="245"/>
      <c r="AK63" s="235">
        <f>+AK24-AK61</f>
        <v>0</v>
      </c>
      <c r="AL63" s="236">
        <f>+AL24-AL61</f>
        <v>0</v>
      </c>
      <c r="AM63" s="236">
        <f>+AM24-AM61</f>
        <v>0</v>
      </c>
      <c r="AN63" s="245"/>
      <c r="AO63" s="235">
        <f>+AO24-AO61</f>
        <v>0</v>
      </c>
      <c r="AP63" s="236">
        <f>+AP24-AP61</f>
        <v>0</v>
      </c>
      <c r="AQ63" s="236">
        <f>+AQ24-AQ61</f>
        <v>0</v>
      </c>
      <c r="AR63" s="245"/>
      <c r="AS63" s="235">
        <f>+AS24-AS61</f>
        <v>0</v>
      </c>
      <c r="AT63" s="236">
        <f>+AT24-AT61</f>
        <v>0</v>
      </c>
      <c r="AU63" s="236">
        <f>+AU24-AU61</f>
        <v>0</v>
      </c>
    </row>
    <row r="64" spans="2:47" x14ac:dyDescent="0.2">
      <c r="B64" s="94"/>
      <c r="C64" s="20"/>
      <c r="D64" s="21"/>
      <c r="E64" s="105"/>
      <c r="F64" s="48"/>
      <c r="G64" s="48"/>
      <c r="I64" s="105"/>
      <c r="J64" s="48"/>
      <c r="K64" s="48"/>
      <c r="M64" s="105"/>
      <c r="N64" s="48"/>
      <c r="O64" s="48"/>
      <c r="Q64" s="105"/>
      <c r="R64" s="48"/>
      <c r="S64" s="48"/>
      <c r="U64" s="105"/>
      <c r="V64" s="48"/>
      <c r="W64" s="48"/>
      <c r="Y64" s="105"/>
      <c r="Z64" s="48"/>
      <c r="AA64" s="48"/>
      <c r="AC64" s="105"/>
      <c r="AD64" s="48"/>
      <c r="AE64" s="48"/>
      <c r="AG64" s="105"/>
      <c r="AH64" s="48"/>
      <c r="AI64" s="48"/>
      <c r="AK64" s="105"/>
      <c r="AL64" s="48"/>
      <c r="AM64" s="48"/>
      <c r="AO64" s="105"/>
      <c r="AP64" s="48"/>
      <c r="AQ64" s="48"/>
      <c r="AS64" s="105"/>
      <c r="AT64" s="48"/>
      <c r="AU64" s="48"/>
    </row>
    <row r="65" spans="2:47" x14ac:dyDescent="0.2">
      <c r="B65" s="95"/>
      <c r="C65" s="74"/>
      <c r="D65" s="84"/>
      <c r="E65" s="106"/>
      <c r="F65" s="86"/>
      <c r="G65" s="86"/>
      <c r="I65" s="106"/>
      <c r="J65" s="86"/>
      <c r="K65" s="86"/>
      <c r="M65" s="106"/>
      <c r="N65" s="86"/>
      <c r="O65" s="86"/>
      <c r="Q65" s="106"/>
      <c r="R65" s="86"/>
      <c r="S65" s="86"/>
      <c r="U65" s="106"/>
      <c r="V65" s="86"/>
      <c r="W65" s="86"/>
      <c r="Y65" s="106"/>
      <c r="Z65" s="86"/>
      <c r="AA65" s="86"/>
      <c r="AC65" s="106"/>
      <c r="AD65" s="86"/>
      <c r="AE65" s="86"/>
      <c r="AG65" s="106"/>
      <c r="AH65" s="86"/>
      <c r="AI65" s="86"/>
      <c r="AK65" s="106"/>
      <c r="AL65" s="86"/>
      <c r="AM65" s="86"/>
      <c r="AO65" s="106"/>
      <c r="AP65" s="86"/>
      <c r="AQ65" s="86"/>
      <c r="AS65" s="106"/>
      <c r="AT65" s="86"/>
      <c r="AU65" s="86"/>
    </row>
    <row r="67" spans="2:47" ht="10.15" customHeight="1" x14ac:dyDescent="0.2">
      <c r="B67" s="329" t="str">
        <f>+B1</f>
        <v>3.1.2.0.0  Entidades Paramunicipales Empresariales No Financieras Con Participacion Estatal Mayoritaria</v>
      </c>
      <c r="C67" s="330"/>
      <c r="D67" s="330"/>
      <c r="E67" s="330"/>
      <c r="F67" s="330"/>
      <c r="G67" s="331"/>
    </row>
    <row r="68" spans="2:47" x14ac:dyDescent="0.2">
      <c r="B68" s="329" t="s">
        <v>87</v>
      </c>
      <c r="C68" s="330"/>
      <c r="D68" s="330"/>
      <c r="E68" s="330"/>
      <c r="F68" s="330"/>
      <c r="G68" s="331"/>
    </row>
    <row r="69" spans="2:47" x14ac:dyDescent="0.2">
      <c r="B69" s="332" t="s">
        <v>207</v>
      </c>
      <c r="C69" s="330"/>
      <c r="D69" s="330"/>
      <c r="E69" s="330"/>
      <c r="F69" s="330"/>
      <c r="G69" s="334"/>
      <c r="I69" s="369" t="str">
        <f t="shared" ref="I69" si="70">+I3</f>
        <v>Descentralizado 1</v>
      </c>
      <c r="J69" s="370"/>
      <c r="K69" s="371"/>
      <c r="L69" s="306"/>
      <c r="M69" s="369" t="str">
        <f t="shared" ref="M69" si="71">+M3</f>
        <v>Descentralizado 2</v>
      </c>
      <c r="N69" s="370"/>
      <c r="O69" s="371"/>
      <c r="P69" s="306"/>
      <c r="Q69" s="369" t="str">
        <f t="shared" ref="Q69" si="72">+Q3</f>
        <v>Descentralizado 3</v>
      </c>
      <c r="R69" s="370"/>
      <c r="S69" s="371"/>
      <c r="T69" s="306"/>
      <c r="U69" s="369" t="str">
        <f t="shared" ref="U69" si="73">+U3</f>
        <v>Descentralizado 4</v>
      </c>
      <c r="V69" s="370"/>
      <c r="W69" s="371"/>
      <c r="X69" s="306"/>
      <c r="Y69" s="369" t="str">
        <f t="shared" ref="Y69" si="74">+Y3</f>
        <v>Descentralizado 5</v>
      </c>
      <c r="Z69" s="370"/>
      <c r="AA69" s="371"/>
      <c r="AB69" s="306"/>
      <c r="AC69" s="369" t="str">
        <f>+AC3</f>
        <v>Descentralizado 6</v>
      </c>
      <c r="AD69" s="370"/>
      <c r="AE69" s="371"/>
      <c r="AF69" s="306"/>
      <c r="AG69" s="369" t="str">
        <f>+AG3</f>
        <v>Descentralizado 7</v>
      </c>
      <c r="AH69" s="370"/>
      <c r="AI69" s="371"/>
      <c r="AJ69" s="306"/>
      <c r="AK69" s="369" t="str">
        <f>+AK3</f>
        <v>Descentralizado 8</v>
      </c>
      <c r="AL69" s="370"/>
      <c r="AM69" s="371"/>
      <c r="AN69" s="306"/>
      <c r="AO69" s="369" t="str">
        <f>+AO3</f>
        <v>Descentralizado 9</v>
      </c>
      <c r="AP69" s="370"/>
      <c r="AQ69" s="371"/>
      <c r="AR69" s="306"/>
      <c r="AS69" s="369" t="str">
        <f>+AS3</f>
        <v>Descentralizado 10</v>
      </c>
      <c r="AT69" s="370"/>
      <c r="AU69" s="371"/>
    </row>
    <row r="70" spans="2:47" x14ac:dyDescent="0.2">
      <c r="B70" s="93"/>
      <c r="C70" s="10"/>
      <c r="D70" s="11"/>
      <c r="E70" s="102">
        <v>2024</v>
      </c>
      <c r="F70" s="7">
        <v>2023</v>
      </c>
      <c r="G70" s="7">
        <v>2022</v>
      </c>
      <c r="I70" s="102">
        <v>2024</v>
      </c>
      <c r="J70" s="7">
        <v>2023</v>
      </c>
      <c r="K70" s="7">
        <v>2022</v>
      </c>
      <c r="M70" s="102">
        <v>2024</v>
      </c>
      <c r="N70" s="7">
        <v>2023</v>
      </c>
      <c r="O70" s="7">
        <v>2022</v>
      </c>
      <c r="Q70" s="102">
        <v>2024</v>
      </c>
      <c r="R70" s="7">
        <v>2023</v>
      </c>
      <c r="S70" s="7">
        <v>2022</v>
      </c>
      <c r="U70" s="102">
        <v>2024</v>
      </c>
      <c r="V70" s="7">
        <v>2023</v>
      </c>
      <c r="W70" s="7">
        <v>2022</v>
      </c>
      <c r="Y70" s="102">
        <v>2024</v>
      </c>
      <c r="Z70" s="7">
        <v>2023</v>
      </c>
      <c r="AA70" s="7">
        <v>2022</v>
      </c>
      <c r="AC70" s="102">
        <v>2024</v>
      </c>
      <c r="AD70" s="7">
        <v>2023</v>
      </c>
      <c r="AE70" s="7">
        <v>2022</v>
      </c>
      <c r="AG70" s="102">
        <v>2024</v>
      </c>
      <c r="AH70" s="7">
        <v>2023</v>
      </c>
      <c r="AI70" s="7">
        <v>2022</v>
      </c>
      <c r="AK70" s="102">
        <v>2024</v>
      </c>
      <c r="AL70" s="7">
        <v>2023</v>
      </c>
      <c r="AM70" s="7">
        <v>2022</v>
      </c>
      <c r="AO70" s="102">
        <v>2024</v>
      </c>
      <c r="AP70" s="7">
        <v>2023</v>
      </c>
      <c r="AQ70" s="7">
        <v>2022</v>
      </c>
      <c r="AS70" s="102">
        <v>2024</v>
      </c>
      <c r="AT70" s="7">
        <v>2023</v>
      </c>
      <c r="AU70" s="7">
        <v>2022</v>
      </c>
    </row>
    <row r="71" spans="2:47" x14ac:dyDescent="0.2">
      <c r="B71" s="94"/>
      <c r="C71" s="36" t="s">
        <v>88</v>
      </c>
      <c r="E71" s="107"/>
      <c r="F71" s="100"/>
      <c r="G71" s="94"/>
      <c r="I71" s="107"/>
      <c r="J71" s="100"/>
      <c r="K71" s="94"/>
      <c r="M71" s="107"/>
      <c r="N71" s="100"/>
      <c r="O71" s="94"/>
      <c r="Q71" s="107"/>
      <c r="R71" s="100"/>
      <c r="S71" s="94"/>
      <c r="U71" s="107"/>
      <c r="V71" s="100"/>
      <c r="W71" s="94"/>
      <c r="Y71" s="107"/>
      <c r="Z71" s="100"/>
      <c r="AA71" s="94"/>
      <c r="AC71" s="107"/>
      <c r="AD71" s="100"/>
      <c r="AE71" s="94"/>
      <c r="AG71" s="107"/>
      <c r="AH71" s="100"/>
      <c r="AI71" s="94"/>
      <c r="AK71" s="107"/>
      <c r="AL71" s="100"/>
      <c r="AM71" s="94"/>
      <c r="AO71" s="107"/>
      <c r="AP71" s="100"/>
      <c r="AQ71" s="94"/>
      <c r="AS71" s="107"/>
      <c r="AT71" s="100"/>
      <c r="AU71" s="94"/>
    </row>
    <row r="72" spans="2:47" x14ac:dyDescent="0.2">
      <c r="B72" s="94"/>
      <c r="C72" s="148"/>
      <c r="D72" s="37"/>
      <c r="E72" s="108"/>
      <c r="F72" s="101"/>
      <c r="G72" s="94"/>
      <c r="I72" s="108"/>
      <c r="J72" s="101"/>
      <c r="K72" s="94"/>
      <c r="M72" s="108"/>
      <c r="N72" s="101"/>
      <c r="O72" s="94"/>
      <c r="Q72" s="108"/>
      <c r="R72" s="101"/>
      <c r="S72" s="94"/>
      <c r="U72" s="108"/>
      <c r="V72" s="101"/>
      <c r="W72" s="94"/>
      <c r="Y72" s="108"/>
      <c r="Z72" s="101"/>
      <c r="AA72" s="94"/>
      <c r="AC72" s="108"/>
      <c r="AD72" s="101"/>
      <c r="AE72" s="94"/>
      <c r="AG72" s="108"/>
      <c r="AH72" s="101"/>
      <c r="AI72" s="94"/>
      <c r="AK72" s="108"/>
      <c r="AL72" s="101"/>
      <c r="AM72" s="94"/>
      <c r="AO72" s="108"/>
      <c r="AP72" s="101"/>
      <c r="AQ72" s="94"/>
      <c r="AS72" s="108"/>
      <c r="AT72" s="101"/>
      <c r="AU72" s="94"/>
    </row>
    <row r="73" spans="2:47" x14ac:dyDescent="0.2">
      <c r="B73" s="94"/>
      <c r="C73" s="36" t="s">
        <v>89</v>
      </c>
      <c r="E73" s="108"/>
      <c r="F73" s="101"/>
      <c r="G73" s="94"/>
      <c r="I73" s="108"/>
      <c r="J73" s="101"/>
      <c r="K73" s="94"/>
      <c r="M73" s="108"/>
      <c r="N73" s="101"/>
      <c r="O73" s="94"/>
      <c r="Q73" s="108"/>
      <c r="R73" s="101"/>
      <c r="S73" s="94"/>
      <c r="U73" s="108"/>
      <c r="V73" s="101"/>
      <c r="W73" s="94"/>
      <c r="Y73" s="108"/>
      <c r="Z73" s="101"/>
      <c r="AA73" s="94"/>
      <c r="AC73" s="108"/>
      <c r="AD73" s="101"/>
      <c r="AE73" s="94"/>
      <c r="AG73" s="108"/>
      <c r="AH73" s="101"/>
      <c r="AI73" s="94"/>
      <c r="AK73" s="108"/>
      <c r="AL73" s="101"/>
      <c r="AM73" s="94"/>
      <c r="AO73" s="108"/>
      <c r="AP73" s="101"/>
      <c r="AQ73" s="94"/>
      <c r="AS73" s="108"/>
      <c r="AT73" s="101"/>
      <c r="AU73" s="94"/>
    </row>
    <row r="74" spans="2:47" x14ac:dyDescent="0.2">
      <c r="B74" s="94">
        <v>1110</v>
      </c>
      <c r="C74" s="148"/>
      <c r="D74" s="96" t="s">
        <v>90</v>
      </c>
      <c r="E74" s="237">
        <f t="shared" ref="E74:G80" si="75">+I74+M74+Q74+U74+Y74+AC74+AG74+AK74+AO74+AS74</f>
        <v>0</v>
      </c>
      <c r="F74" s="238">
        <f t="shared" si="75"/>
        <v>0</v>
      </c>
      <c r="G74" s="244">
        <f t="shared" si="75"/>
        <v>0</v>
      </c>
      <c r="H74" s="245"/>
      <c r="I74" s="237">
        <v>0</v>
      </c>
      <c r="J74" s="238">
        <v>0</v>
      </c>
      <c r="K74" s="244">
        <v>0</v>
      </c>
      <c r="L74" s="245"/>
      <c r="M74" s="237">
        <v>0</v>
      </c>
      <c r="N74" s="238">
        <v>0</v>
      </c>
      <c r="O74" s="244">
        <v>0</v>
      </c>
      <c r="P74" s="245"/>
      <c r="Q74" s="237">
        <v>0</v>
      </c>
      <c r="R74" s="238">
        <v>0</v>
      </c>
      <c r="S74" s="244">
        <v>0</v>
      </c>
      <c r="T74" s="245"/>
      <c r="U74" s="237">
        <v>0</v>
      </c>
      <c r="V74" s="238">
        <v>0</v>
      </c>
      <c r="W74" s="244">
        <v>0</v>
      </c>
      <c r="X74" s="245"/>
      <c r="Y74" s="237">
        <v>0</v>
      </c>
      <c r="Z74" s="238">
        <v>0</v>
      </c>
      <c r="AA74" s="244">
        <v>0</v>
      </c>
      <c r="AB74" s="245"/>
      <c r="AC74" s="237">
        <v>0</v>
      </c>
      <c r="AD74" s="238">
        <v>0</v>
      </c>
      <c r="AE74" s="244">
        <v>0</v>
      </c>
      <c r="AF74" s="245"/>
      <c r="AG74" s="237">
        <v>0</v>
      </c>
      <c r="AH74" s="238">
        <v>0</v>
      </c>
      <c r="AI74" s="244">
        <v>0</v>
      </c>
      <c r="AJ74" s="245"/>
      <c r="AK74" s="237">
        <v>0</v>
      </c>
      <c r="AL74" s="238">
        <v>0</v>
      </c>
      <c r="AM74" s="244">
        <v>0</v>
      </c>
      <c r="AN74" s="245"/>
      <c r="AO74" s="237">
        <v>0</v>
      </c>
      <c r="AP74" s="238">
        <v>0</v>
      </c>
      <c r="AQ74" s="244">
        <v>0</v>
      </c>
      <c r="AR74" s="245"/>
      <c r="AS74" s="237">
        <v>0</v>
      </c>
      <c r="AT74" s="238">
        <v>0</v>
      </c>
      <c r="AU74" s="244">
        <v>0</v>
      </c>
    </row>
    <row r="75" spans="2:47" x14ac:dyDescent="0.2">
      <c r="B75" s="94">
        <v>1120</v>
      </c>
      <c r="C75" s="148"/>
      <c r="D75" s="96" t="s">
        <v>91</v>
      </c>
      <c r="E75" s="237">
        <f t="shared" si="75"/>
        <v>0</v>
      </c>
      <c r="F75" s="238">
        <f t="shared" si="75"/>
        <v>0</v>
      </c>
      <c r="G75" s="244">
        <f t="shared" si="75"/>
        <v>0</v>
      </c>
      <c r="H75" s="245"/>
      <c r="I75" s="237">
        <v>0</v>
      </c>
      <c r="J75" s="238">
        <v>0</v>
      </c>
      <c r="K75" s="244">
        <v>0</v>
      </c>
      <c r="L75" s="245"/>
      <c r="M75" s="237">
        <v>0</v>
      </c>
      <c r="N75" s="238">
        <v>0</v>
      </c>
      <c r="O75" s="244">
        <v>0</v>
      </c>
      <c r="P75" s="245"/>
      <c r="Q75" s="237">
        <v>0</v>
      </c>
      <c r="R75" s="238">
        <v>0</v>
      </c>
      <c r="S75" s="244">
        <v>0</v>
      </c>
      <c r="T75" s="245"/>
      <c r="U75" s="237">
        <v>0</v>
      </c>
      <c r="V75" s="238">
        <v>0</v>
      </c>
      <c r="W75" s="244">
        <v>0</v>
      </c>
      <c r="X75" s="245"/>
      <c r="Y75" s="237">
        <v>0</v>
      </c>
      <c r="Z75" s="238">
        <v>0</v>
      </c>
      <c r="AA75" s="244">
        <v>0</v>
      </c>
      <c r="AB75" s="245"/>
      <c r="AC75" s="237">
        <v>0</v>
      </c>
      <c r="AD75" s="238">
        <v>0</v>
      </c>
      <c r="AE75" s="244">
        <v>0</v>
      </c>
      <c r="AF75" s="245"/>
      <c r="AG75" s="237">
        <v>0</v>
      </c>
      <c r="AH75" s="238">
        <v>0</v>
      </c>
      <c r="AI75" s="244">
        <v>0</v>
      </c>
      <c r="AJ75" s="245"/>
      <c r="AK75" s="237">
        <v>0</v>
      </c>
      <c r="AL75" s="238">
        <v>0</v>
      </c>
      <c r="AM75" s="244">
        <v>0</v>
      </c>
      <c r="AN75" s="245"/>
      <c r="AO75" s="237">
        <v>0</v>
      </c>
      <c r="AP75" s="238">
        <v>0</v>
      </c>
      <c r="AQ75" s="244">
        <v>0</v>
      </c>
      <c r="AR75" s="245"/>
      <c r="AS75" s="237">
        <v>0</v>
      </c>
      <c r="AT75" s="238">
        <v>0</v>
      </c>
      <c r="AU75" s="244">
        <v>0</v>
      </c>
    </row>
    <row r="76" spans="2:47" x14ac:dyDescent="0.2">
      <c r="B76" s="94">
        <v>1130</v>
      </c>
      <c r="C76" s="148"/>
      <c r="D76" s="96" t="s">
        <v>92</v>
      </c>
      <c r="E76" s="237">
        <f t="shared" si="75"/>
        <v>0</v>
      </c>
      <c r="F76" s="238">
        <f t="shared" si="75"/>
        <v>0</v>
      </c>
      <c r="G76" s="244">
        <f t="shared" si="75"/>
        <v>0</v>
      </c>
      <c r="H76" s="245"/>
      <c r="I76" s="237">
        <v>0</v>
      </c>
      <c r="J76" s="238">
        <v>0</v>
      </c>
      <c r="K76" s="244">
        <v>0</v>
      </c>
      <c r="L76" s="245"/>
      <c r="M76" s="237">
        <v>0</v>
      </c>
      <c r="N76" s="238">
        <v>0</v>
      </c>
      <c r="O76" s="244">
        <v>0</v>
      </c>
      <c r="P76" s="245"/>
      <c r="Q76" s="237">
        <v>0</v>
      </c>
      <c r="R76" s="238">
        <v>0</v>
      </c>
      <c r="S76" s="244">
        <v>0</v>
      </c>
      <c r="T76" s="245"/>
      <c r="U76" s="237">
        <v>0</v>
      </c>
      <c r="V76" s="238">
        <v>0</v>
      </c>
      <c r="W76" s="244">
        <v>0</v>
      </c>
      <c r="X76" s="245"/>
      <c r="Y76" s="237">
        <v>0</v>
      </c>
      <c r="Z76" s="238">
        <v>0</v>
      </c>
      <c r="AA76" s="244">
        <v>0</v>
      </c>
      <c r="AB76" s="245"/>
      <c r="AC76" s="237">
        <v>0</v>
      </c>
      <c r="AD76" s="238">
        <v>0</v>
      </c>
      <c r="AE76" s="244">
        <v>0</v>
      </c>
      <c r="AF76" s="245"/>
      <c r="AG76" s="237">
        <v>0</v>
      </c>
      <c r="AH76" s="238">
        <v>0</v>
      </c>
      <c r="AI76" s="244">
        <v>0</v>
      </c>
      <c r="AJ76" s="245"/>
      <c r="AK76" s="237">
        <v>0</v>
      </c>
      <c r="AL76" s="238">
        <v>0</v>
      </c>
      <c r="AM76" s="244">
        <v>0</v>
      </c>
      <c r="AN76" s="245"/>
      <c r="AO76" s="237">
        <v>0</v>
      </c>
      <c r="AP76" s="238">
        <v>0</v>
      </c>
      <c r="AQ76" s="244">
        <v>0</v>
      </c>
      <c r="AR76" s="245"/>
      <c r="AS76" s="237">
        <v>0</v>
      </c>
      <c r="AT76" s="238">
        <v>0</v>
      </c>
      <c r="AU76" s="244">
        <v>0</v>
      </c>
    </row>
    <row r="77" spans="2:47" x14ac:dyDescent="0.2">
      <c r="B77" s="94">
        <v>1140</v>
      </c>
      <c r="C77" s="148"/>
      <c r="D77" s="96" t="s">
        <v>93</v>
      </c>
      <c r="E77" s="237">
        <f t="shared" si="75"/>
        <v>0</v>
      </c>
      <c r="F77" s="238">
        <f t="shared" si="75"/>
        <v>0</v>
      </c>
      <c r="G77" s="244">
        <f t="shared" si="75"/>
        <v>0</v>
      </c>
      <c r="H77" s="245"/>
      <c r="I77" s="237">
        <v>0</v>
      </c>
      <c r="J77" s="238">
        <v>0</v>
      </c>
      <c r="K77" s="244">
        <v>0</v>
      </c>
      <c r="L77" s="245"/>
      <c r="M77" s="237">
        <v>0</v>
      </c>
      <c r="N77" s="238">
        <v>0</v>
      </c>
      <c r="O77" s="244">
        <v>0</v>
      </c>
      <c r="P77" s="245"/>
      <c r="Q77" s="237">
        <v>0</v>
      </c>
      <c r="R77" s="238">
        <v>0</v>
      </c>
      <c r="S77" s="244">
        <v>0</v>
      </c>
      <c r="T77" s="245"/>
      <c r="U77" s="237">
        <v>0</v>
      </c>
      <c r="V77" s="238">
        <v>0</v>
      </c>
      <c r="W77" s="244">
        <v>0</v>
      </c>
      <c r="X77" s="245"/>
      <c r="Y77" s="237">
        <v>0</v>
      </c>
      <c r="Z77" s="238">
        <v>0</v>
      </c>
      <c r="AA77" s="244">
        <v>0</v>
      </c>
      <c r="AB77" s="245"/>
      <c r="AC77" s="237">
        <v>0</v>
      </c>
      <c r="AD77" s="238">
        <v>0</v>
      </c>
      <c r="AE77" s="244">
        <v>0</v>
      </c>
      <c r="AF77" s="245"/>
      <c r="AG77" s="237">
        <v>0</v>
      </c>
      <c r="AH77" s="238">
        <v>0</v>
      </c>
      <c r="AI77" s="244">
        <v>0</v>
      </c>
      <c r="AJ77" s="245"/>
      <c r="AK77" s="237">
        <v>0</v>
      </c>
      <c r="AL77" s="238">
        <v>0</v>
      </c>
      <c r="AM77" s="244">
        <v>0</v>
      </c>
      <c r="AN77" s="245"/>
      <c r="AO77" s="237">
        <v>0</v>
      </c>
      <c r="AP77" s="238">
        <v>0</v>
      </c>
      <c r="AQ77" s="244">
        <v>0</v>
      </c>
      <c r="AR77" s="245"/>
      <c r="AS77" s="237">
        <v>0</v>
      </c>
      <c r="AT77" s="238">
        <v>0</v>
      </c>
      <c r="AU77" s="244">
        <v>0</v>
      </c>
    </row>
    <row r="78" spans="2:47" x14ac:dyDescent="0.2">
      <c r="B78" s="94">
        <v>1150</v>
      </c>
      <c r="C78" s="148"/>
      <c r="D78" s="96" t="s">
        <v>94</v>
      </c>
      <c r="E78" s="237">
        <f t="shared" si="75"/>
        <v>0</v>
      </c>
      <c r="F78" s="238">
        <f t="shared" si="75"/>
        <v>0</v>
      </c>
      <c r="G78" s="244">
        <f t="shared" si="75"/>
        <v>0</v>
      </c>
      <c r="H78" s="245"/>
      <c r="I78" s="237">
        <v>0</v>
      </c>
      <c r="J78" s="238">
        <v>0</v>
      </c>
      <c r="K78" s="244">
        <v>0</v>
      </c>
      <c r="L78" s="245"/>
      <c r="M78" s="237">
        <v>0</v>
      </c>
      <c r="N78" s="238">
        <v>0</v>
      </c>
      <c r="O78" s="244">
        <v>0</v>
      </c>
      <c r="P78" s="245"/>
      <c r="Q78" s="237">
        <v>0</v>
      </c>
      <c r="R78" s="238">
        <v>0</v>
      </c>
      <c r="S78" s="244">
        <v>0</v>
      </c>
      <c r="T78" s="245"/>
      <c r="U78" s="237">
        <v>0</v>
      </c>
      <c r="V78" s="238">
        <v>0</v>
      </c>
      <c r="W78" s="244">
        <v>0</v>
      </c>
      <c r="X78" s="245"/>
      <c r="Y78" s="237">
        <v>0</v>
      </c>
      <c r="Z78" s="238">
        <v>0</v>
      </c>
      <c r="AA78" s="244">
        <v>0</v>
      </c>
      <c r="AB78" s="245"/>
      <c r="AC78" s="237">
        <v>0</v>
      </c>
      <c r="AD78" s="238">
        <v>0</v>
      </c>
      <c r="AE78" s="244">
        <v>0</v>
      </c>
      <c r="AF78" s="245"/>
      <c r="AG78" s="237">
        <v>0</v>
      </c>
      <c r="AH78" s="238">
        <v>0</v>
      </c>
      <c r="AI78" s="244">
        <v>0</v>
      </c>
      <c r="AJ78" s="245"/>
      <c r="AK78" s="237">
        <v>0</v>
      </c>
      <c r="AL78" s="238">
        <v>0</v>
      </c>
      <c r="AM78" s="244">
        <v>0</v>
      </c>
      <c r="AN78" s="245"/>
      <c r="AO78" s="237">
        <v>0</v>
      </c>
      <c r="AP78" s="238">
        <v>0</v>
      </c>
      <c r="AQ78" s="244">
        <v>0</v>
      </c>
      <c r="AR78" s="245"/>
      <c r="AS78" s="237">
        <v>0</v>
      </c>
      <c r="AT78" s="238">
        <v>0</v>
      </c>
      <c r="AU78" s="244">
        <v>0</v>
      </c>
    </row>
    <row r="79" spans="2:47" x14ac:dyDescent="0.2">
      <c r="B79" s="94">
        <v>1160</v>
      </c>
      <c r="C79" s="148"/>
      <c r="D79" s="96" t="s">
        <v>95</v>
      </c>
      <c r="E79" s="237">
        <f t="shared" si="75"/>
        <v>0</v>
      </c>
      <c r="F79" s="238">
        <f t="shared" si="75"/>
        <v>0</v>
      </c>
      <c r="G79" s="244">
        <f t="shared" si="75"/>
        <v>0</v>
      </c>
      <c r="H79" s="245"/>
      <c r="I79" s="237">
        <v>0</v>
      </c>
      <c r="J79" s="238">
        <v>0</v>
      </c>
      <c r="K79" s="244">
        <v>0</v>
      </c>
      <c r="L79" s="245"/>
      <c r="M79" s="237">
        <v>0</v>
      </c>
      <c r="N79" s="238">
        <v>0</v>
      </c>
      <c r="O79" s="244">
        <v>0</v>
      </c>
      <c r="P79" s="245"/>
      <c r="Q79" s="237">
        <v>0</v>
      </c>
      <c r="R79" s="238">
        <v>0</v>
      </c>
      <c r="S79" s="244">
        <v>0</v>
      </c>
      <c r="T79" s="245"/>
      <c r="U79" s="237">
        <v>0</v>
      </c>
      <c r="V79" s="238">
        <v>0</v>
      </c>
      <c r="W79" s="244">
        <v>0</v>
      </c>
      <c r="X79" s="245"/>
      <c r="Y79" s="237">
        <v>0</v>
      </c>
      <c r="Z79" s="238">
        <v>0</v>
      </c>
      <c r="AA79" s="244">
        <v>0</v>
      </c>
      <c r="AB79" s="245"/>
      <c r="AC79" s="237">
        <v>0</v>
      </c>
      <c r="AD79" s="238">
        <v>0</v>
      </c>
      <c r="AE79" s="244">
        <v>0</v>
      </c>
      <c r="AF79" s="245"/>
      <c r="AG79" s="237">
        <v>0</v>
      </c>
      <c r="AH79" s="238">
        <v>0</v>
      </c>
      <c r="AI79" s="244">
        <v>0</v>
      </c>
      <c r="AJ79" s="245"/>
      <c r="AK79" s="237">
        <v>0</v>
      </c>
      <c r="AL79" s="238">
        <v>0</v>
      </c>
      <c r="AM79" s="244">
        <v>0</v>
      </c>
      <c r="AN79" s="245"/>
      <c r="AO79" s="237">
        <v>0</v>
      </c>
      <c r="AP79" s="238">
        <v>0</v>
      </c>
      <c r="AQ79" s="244">
        <v>0</v>
      </c>
      <c r="AR79" s="245"/>
      <c r="AS79" s="237">
        <v>0</v>
      </c>
      <c r="AT79" s="238">
        <v>0</v>
      </c>
      <c r="AU79" s="244">
        <v>0</v>
      </c>
    </row>
    <row r="80" spans="2:47" x14ac:dyDescent="0.2">
      <c r="B80" s="94">
        <v>1190</v>
      </c>
      <c r="C80" s="148"/>
      <c r="D80" s="96" t="s">
        <v>96</v>
      </c>
      <c r="E80" s="237">
        <f t="shared" si="75"/>
        <v>0</v>
      </c>
      <c r="F80" s="238">
        <f t="shared" si="75"/>
        <v>0</v>
      </c>
      <c r="G80" s="244">
        <f t="shared" si="75"/>
        <v>0</v>
      </c>
      <c r="H80" s="245"/>
      <c r="I80" s="237">
        <v>0</v>
      </c>
      <c r="J80" s="238">
        <v>0</v>
      </c>
      <c r="K80" s="244">
        <v>0</v>
      </c>
      <c r="L80" s="245"/>
      <c r="M80" s="237">
        <v>0</v>
      </c>
      <c r="N80" s="238">
        <v>0</v>
      </c>
      <c r="O80" s="244">
        <v>0</v>
      </c>
      <c r="P80" s="245"/>
      <c r="Q80" s="237">
        <v>0</v>
      </c>
      <c r="R80" s="238">
        <v>0</v>
      </c>
      <c r="S80" s="244">
        <v>0</v>
      </c>
      <c r="T80" s="245"/>
      <c r="U80" s="237">
        <v>0</v>
      </c>
      <c r="V80" s="238">
        <v>0</v>
      </c>
      <c r="W80" s="244">
        <v>0</v>
      </c>
      <c r="X80" s="245"/>
      <c r="Y80" s="237">
        <v>0</v>
      </c>
      <c r="Z80" s="238">
        <v>0</v>
      </c>
      <c r="AA80" s="244">
        <v>0</v>
      </c>
      <c r="AB80" s="245"/>
      <c r="AC80" s="237">
        <v>0</v>
      </c>
      <c r="AD80" s="238">
        <v>0</v>
      </c>
      <c r="AE80" s="244">
        <v>0</v>
      </c>
      <c r="AF80" s="245"/>
      <c r="AG80" s="237">
        <v>0</v>
      </c>
      <c r="AH80" s="238">
        <v>0</v>
      </c>
      <c r="AI80" s="244">
        <v>0</v>
      </c>
      <c r="AJ80" s="245"/>
      <c r="AK80" s="237">
        <v>0</v>
      </c>
      <c r="AL80" s="238">
        <v>0</v>
      </c>
      <c r="AM80" s="244">
        <v>0</v>
      </c>
      <c r="AN80" s="245"/>
      <c r="AO80" s="237">
        <v>0</v>
      </c>
      <c r="AP80" s="238">
        <v>0</v>
      </c>
      <c r="AQ80" s="244">
        <v>0</v>
      </c>
      <c r="AR80" s="245"/>
      <c r="AS80" s="237">
        <v>0</v>
      </c>
      <c r="AT80" s="238">
        <v>0</v>
      </c>
      <c r="AU80" s="244">
        <v>0</v>
      </c>
    </row>
    <row r="81" spans="2:47" x14ac:dyDescent="0.2">
      <c r="B81" s="94"/>
      <c r="C81" s="148"/>
      <c r="D81" s="96"/>
      <c r="E81" s="237"/>
      <c r="F81" s="238"/>
      <c r="G81" s="244"/>
      <c r="H81" s="245"/>
      <c r="I81" s="237"/>
      <c r="J81" s="238"/>
      <c r="K81" s="244"/>
      <c r="L81" s="245"/>
      <c r="M81" s="237"/>
      <c r="N81" s="238"/>
      <c r="O81" s="244"/>
      <c r="P81" s="245"/>
      <c r="Q81" s="237"/>
      <c r="R81" s="238"/>
      <c r="S81" s="244"/>
      <c r="T81" s="245"/>
      <c r="U81" s="237"/>
      <c r="V81" s="238"/>
      <c r="W81" s="244"/>
      <c r="X81" s="245"/>
      <c r="Y81" s="237"/>
      <c r="Z81" s="238"/>
      <c r="AA81" s="244"/>
      <c r="AB81" s="245"/>
      <c r="AC81" s="237"/>
      <c r="AD81" s="238"/>
      <c r="AE81" s="244"/>
      <c r="AF81" s="245"/>
      <c r="AG81" s="237"/>
      <c r="AH81" s="238"/>
      <c r="AI81" s="244"/>
      <c r="AJ81" s="245"/>
      <c r="AK81" s="237"/>
      <c r="AL81" s="238"/>
      <c r="AM81" s="244"/>
      <c r="AN81" s="245"/>
      <c r="AO81" s="237"/>
      <c r="AP81" s="238"/>
      <c r="AQ81" s="244"/>
      <c r="AR81" s="245"/>
      <c r="AS81" s="237"/>
      <c r="AT81" s="238"/>
      <c r="AU81" s="244"/>
    </row>
    <row r="82" spans="2:47" x14ac:dyDescent="0.2">
      <c r="B82" s="94">
        <v>1100</v>
      </c>
      <c r="C82" s="148"/>
      <c r="D82" s="97" t="s">
        <v>97</v>
      </c>
      <c r="E82" s="241">
        <f>SUM(E74:E80)</f>
        <v>0</v>
      </c>
      <c r="F82" s="242">
        <f>SUM(F74:F80)</f>
        <v>0</v>
      </c>
      <c r="G82" s="246">
        <f>SUM(G74:G80)</f>
        <v>0</v>
      </c>
      <c r="H82" s="245"/>
      <c r="I82" s="241">
        <f t="shared" ref="I82:K82" si="76">SUM(I74:I80)</f>
        <v>0</v>
      </c>
      <c r="J82" s="242">
        <f t="shared" si="76"/>
        <v>0</v>
      </c>
      <c r="K82" s="246">
        <f t="shared" si="76"/>
        <v>0</v>
      </c>
      <c r="L82" s="245"/>
      <c r="M82" s="241">
        <f t="shared" ref="M82:O82" si="77">SUM(M74:M80)</f>
        <v>0</v>
      </c>
      <c r="N82" s="242">
        <f t="shared" si="77"/>
        <v>0</v>
      </c>
      <c r="O82" s="246">
        <f t="shared" si="77"/>
        <v>0</v>
      </c>
      <c r="P82" s="245"/>
      <c r="Q82" s="241">
        <f t="shared" ref="Q82:S82" si="78">SUM(Q74:Q80)</f>
        <v>0</v>
      </c>
      <c r="R82" s="242">
        <f t="shared" si="78"/>
        <v>0</v>
      </c>
      <c r="S82" s="246">
        <f t="shared" si="78"/>
        <v>0</v>
      </c>
      <c r="T82" s="245"/>
      <c r="U82" s="241">
        <f t="shared" ref="U82:W82" si="79">SUM(U74:U80)</f>
        <v>0</v>
      </c>
      <c r="V82" s="242">
        <f t="shared" si="79"/>
        <v>0</v>
      </c>
      <c r="W82" s="246">
        <f t="shared" si="79"/>
        <v>0</v>
      </c>
      <c r="X82" s="245"/>
      <c r="Y82" s="241">
        <f t="shared" ref="Y82:AA82" si="80">SUM(Y74:Y80)</f>
        <v>0</v>
      </c>
      <c r="Z82" s="242">
        <f t="shared" si="80"/>
        <v>0</v>
      </c>
      <c r="AA82" s="246">
        <f t="shared" si="80"/>
        <v>0</v>
      </c>
      <c r="AB82" s="245"/>
      <c r="AC82" s="241">
        <f>SUM(AC74:AC80)</f>
        <v>0</v>
      </c>
      <c r="AD82" s="242">
        <f>SUM(AD74:AD80)</f>
        <v>0</v>
      </c>
      <c r="AE82" s="246">
        <f>SUM(AE74:AE80)</f>
        <v>0</v>
      </c>
      <c r="AF82" s="245"/>
      <c r="AG82" s="241">
        <f>SUM(AG74:AG80)</f>
        <v>0</v>
      </c>
      <c r="AH82" s="242">
        <f>SUM(AH74:AH80)</f>
        <v>0</v>
      </c>
      <c r="AI82" s="246">
        <f>SUM(AI74:AI80)</f>
        <v>0</v>
      </c>
      <c r="AJ82" s="245"/>
      <c r="AK82" s="241">
        <f>SUM(AK74:AK80)</f>
        <v>0</v>
      </c>
      <c r="AL82" s="242">
        <f>SUM(AL74:AL80)</f>
        <v>0</v>
      </c>
      <c r="AM82" s="246">
        <f>SUM(AM74:AM80)</f>
        <v>0</v>
      </c>
      <c r="AN82" s="245"/>
      <c r="AO82" s="241">
        <f>SUM(AO74:AO80)</f>
        <v>0</v>
      </c>
      <c r="AP82" s="242">
        <f>SUM(AP74:AP80)</f>
        <v>0</v>
      </c>
      <c r="AQ82" s="246">
        <f>SUM(AQ74:AQ80)</f>
        <v>0</v>
      </c>
      <c r="AR82" s="245"/>
      <c r="AS82" s="241">
        <f>SUM(AS74:AS80)</f>
        <v>0</v>
      </c>
      <c r="AT82" s="242">
        <f>SUM(AT74:AT80)</f>
        <v>0</v>
      </c>
      <c r="AU82" s="246">
        <f>SUM(AU74:AU80)</f>
        <v>0</v>
      </c>
    </row>
    <row r="83" spans="2:47" x14ac:dyDescent="0.2">
      <c r="B83" s="94"/>
      <c r="C83" s="148"/>
      <c r="D83" s="37"/>
      <c r="E83" s="247"/>
      <c r="F83" s="248"/>
      <c r="G83" s="249"/>
      <c r="H83" s="245"/>
      <c r="I83" s="247"/>
      <c r="J83" s="248"/>
      <c r="K83" s="249"/>
      <c r="L83" s="245"/>
      <c r="M83" s="247"/>
      <c r="N83" s="248"/>
      <c r="O83" s="249"/>
      <c r="P83" s="245"/>
      <c r="Q83" s="247"/>
      <c r="R83" s="248"/>
      <c r="S83" s="249"/>
      <c r="T83" s="245"/>
      <c r="U83" s="247"/>
      <c r="V83" s="248"/>
      <c r="W83" s="249"/>
      <c r="X83" s="245"/>
      <c r="Y83" s="247"/>
      <c r="Z83" s="248"/>
      <c r="AA83" s="249"/>
      <c r="AB83" s="245"/>
      <c r="AC83" s="247"/>
      <c r="AD83" s="248"/>
      <c r="AE83" s="249"/>
      <c r="AF83" s="245"/>
      <c r="AG83" s="247"/>
      <c r="AH83" s="248"/>
      <c r="AI83" s="249"/>
      <c r="AJ83" s="245"/>
      <c r="AK83" s="247"/>
      <c r="AL83" s="248"/>
      <c r="AM83" s="249"/>
      <c r="AN83" s="245"/>
      <c r="AO83" s="247"/>
      <c r="AP83" s="248"/>
      <c r="AQ83" s="249"/>
      <c r="AR83" s="245"/>
      <c r="AS83" s="247"/>
      <c r="AT83" s="248"/>
      <c r="AU83" s="249"/>
    </row>
    <row r="84" spans="2:47" x14ac:dyDescent="0.2">
      <c r="B84" s="94"/>
      <c r="C84" s="36" t="s">
        <v>98</v>
      </c>
      <c r="E84" s="247"/>
      <c r="F84" s="248"/>
      <c r="G84" s="249"/>
      <c r="H84" s="245"/>
      <c r="I84" s="247"/>
      <c r="J84" s="248"/>
      <c r="K84" s="249"/>
      <c r="L84" s="245"/>
      <c r="M84" s="247"/>
      <c r="N84" s="248"/>
      <c r="O84" s="249"/>
      <c r="P84" s="245"/>
      <c r="Q84" s="247"/>
      <c r="R84" s="248"/>
      <c r="S84" s="249"/>
      <c r="T84" s="245"/>
      <c r="U84" s="247"/>
      <c r="V84" s="248"/>
      <c r="W84" s="249"/>
      <c r="X84" s="245"/>
      <c r="Y84" s="247"/>
      <c r="Z84" s="248"/>
      <c r="AA84" s="249"/>
      <c r="AB84" s="245"/>
      <c r="AC84" s="247"/>
      <c r="AD84" s="248"/>
      <c r="AE84" s="249"/>
      <c r="AF84" s="245"/>
      <c r="AG84" s="247"/>
      <c r="AH84" s="248"/>
      <c r="AI84" s="249"/>
      <c r="AJ84" s="245"/>
      <c r="AK84" s="247"/>
      <c r="AL84" s="248"/>
      <c r="AM84" s="249"/>
      <c r="AN84" s="245"/>
      <c r="AO84" s="247"/>
      <c r="AP84" s="248"/>
      <c r="AQ84" s="249"/>
      <c r="AR84" s="245"/>
      <c r="AS84" s="247"/>
      <c r="AT84" s="248"/>
      <c r="AU84" s="249"/>
    </row>
    <row r="85" spans="2:47" x14ac:dyDescent="0.2">
      <c r="B85" s="94">
        <v>1210</v>
      </c>
      <c r="C85" s="148"/>
      <c r="D85" s="96" t="s">
        <v>99</v>
      </c>
      <c r="E85" s="237">
        <f t="shared" ref="E85:G93" si="81">+I85+M85+Q85+U85+Y85+AC85+AG85+AK85+AO85+AS85</f>
        <v>0</v>
      </c>
      <c r="F85" s="238">
        <f t="shared" si="81"/>
        <v>0</v>
      </c>
      <c r="G85" s="244">
        <f t="shared" si="81"/>
        <v>0</v>
      </c>
      <c r="H85" s="245"/>
      <c r="I85" s="237">
        <v>0</v>
      </c>
      <c r="J85" s="238">
        <v>0</v>
      </c>
      <c r="K85" s="244">
        <v>0</v>
      </c>
      <c r="L85" s="245"/>
      <c r="M85" s="237">
        <v>0</v>
      </c>
      <c r="N85" s="238">
        <v>0</v>
      </c>
      <c r="O85" s="244">
        <v>0</v>
      </c>
      <c r="P85" s="245"/>
      <c r="Q85" s="237">
        <v>0</v>
      </c>
      <c r="R85" s="238">
        <v>0</v>
      </c>
      <c r="S85" s="244">
        <v>0</v>
      </c>
      <c r="T85" s="245"/>
      <c r="U85" s="237">
        <v>0</v>
      </c>
      <c r="V85" s="238">
        <v>0</v>
      </c>
      <c r="W85" s="244">
        <v>0</v>
      </c>
      <c r="X85" s="245"/>
      <c r="Y85" s="237">
        <v>0</v>
      </c>
      <c r="Z85" s="238">
        <v>0</v>
      </c>
      <c r="AA85" s="244">
        <v>0</v>
      </c>
      <c r="AB85" s="245"/>
      <c r="AC85" s="237">
        <v>0</v>
      </c>
      <c r="AD85" s="238">
        <v>0</v>
      </c>
      <c r="AE85" s="244">
        <v>0</v>
      </c>
      <c r="AF85" s="245"/>
      <c r="AG85" s="237">
        <v>0</v>
      </c>
      <c r="AH85" s="238">
        <v>0</v>
      </c>
      <c r="AI85" s="244">
        <v>0</v>
      </c>
      <c r="AJ85" s="245"/>
      <c r="AK85" s="237">
        <v>0</v>
      </c>
      <c r="AL85" s="238">
        <v>0</v>
      </c>
      <c r="AM85" s="244">
        <v>0</v>
      </c>
      <c r="AN85" s="245"/>
      <c r="AO85" s="237">
        <v>0</v>
      </c>
      <c r="AP85" s="238">
        <v>0</v>
      </c>
      <c r="AQ85" s="244">
        <v>0</v>
      </c>
      <c r="AR85" s="245"/>
      <c r="AS85" s="237">
        <v>0</v>
      </c>
      <c r="AT85" s="238">
        <v>0</v>
      </c>
      <c r="AU85" s="244">
        <v>0</v>
      </c>
    </row>
    <row r="86" spans="2:47" x14ac:dyDescent="0.2">
      <c r="B86" s="94">
        <v>1220</v>
      </c>
      <c r="C86" s="148"/>
      <c r="D86" s="96" t="s">
        <v>100</v>
      </c>
      <c r="E86" s="237">
        <f t="shared" si="81"/>
        <v>0</v>
      </c>
      <c r="F86" s="238">
        <f t="shared" si="81"/>
        <v>0</v>
      </c>
      <c r="G86" s="244">
        <f t="shared" si="81"/>
        <v>0</v>
      </c>
      <c r="H86" s="245"/>
      <c r="I86" s="237">
        <v>0</v>
      </c>
      <c r="J86" s="238">
        <v>0</v>
      </c>
      <c r="K86" s="244">
        <v>0</v>
      </c>
      <c r="L86" s="245"/>
      <c r="M86" s="237">
        <v>0</v>
      </c>
      <c r="N86" s="238">
        <v>0</v>
      </c>
      <c r="O86" s="244">
        <v>0</v>
      </c>
      <c r="P86" s="245"/>
      <c r="Q86" s="237">
        <v>0</v>
      </c>
      <c r="R86" s="238">
        <v>0</v>
      </c>
      <c r="S86" s="244">
        <v>0</v>
      </c>
      <c r="T86" s="245"/>
      <c r="U86" s="237">
        <v>0</v>
      </c>
      <c r="V86" s="238">
        <v>0</v>
      </c>
      <c r="W86" s="244">
        <v>0</v>
      </c>
      <c r="X86" s="245"/>
      <c r="Y86" s="237">
        <v>0</v>
      </c>
      <c r="Z86" s="238">
        <v>0</v>
      </c>
      <c r="AA86" s="244">
        <v>0</v>
      </c>
      <c r="AB86" s="245"/>
      <c r="AC86" s="237">
        <v>0</v>
      </c>
      <c r="AD86" s="238">
        <v>0</v>
      </c>
      <c r="AE86" s="244">
        <v>0</v>
      </c>
      <c r="AF86" s="245"/>
      <c r="AG86" s="237">
        <v>0</v>
      </c>
      <c r="AH86" s="238">
        <v>0</v>
      </c>
      <c r="AI86" s="244">
        <v>0</v>
      </c>
      <c r="AJ86" s="245"/>
      <c r="AK86" s="237">
        <v>0</v>
      </c>
      <c r="AL86" s="238">
        <v>0</v>
      </c>
      <c r="AM86" s="244">
        <v>0</v>
      </c>
      <c r="AN86" s="245"/>
      <c r="AO86" s="237">
        <v>0</v>
      </c>
      <c r="AP86" s="238">
        <v>0</v>
      </c>
      <c r="AQ86" s="244">
        <v>0</v>
      </c>
      <c r="AR86" s="245"/>
      <c r="AS86" s="237">
        <v>0</v>
      </c>
      <c r="AT86" s="238">
        <v>0</v>
      </c>
      <c r="AU86" s="244">
        <v>0</v>
      </c>
    </row>
    <row r="87" spans="2:47" x14ac:dyDescent="0.2">
      <c r="B87" s="94">
        <v>1230</v>
      </c>
      <c r="C87" s="148"/>
      <c r="D87" s="96" t="s">
        <v>101</v>
      </c>
      <c r="E87" s="237">
        <f t="shared" si="81"/>
        <v>0</v>
      </c>
      <c r="F87" s="238">
        <f t="shared" si="81"/>
        <v>0</v>
      </c>
      <c r="G87" s="244">
        <f t="shared" si="81"/>
        <v>0</v>
      </c>
      <c r="H87" s="245"/>
      <c r="I87" s="237">
        <v>0</v>
      </c>
      <c r="J87" s="238">
        <v>0</v>
      </c>
      <c r="K87" s="244">
        <v>0</v>
      </c>
      <c r="L87" s="245"/>
      <c r="M87" s="237">
        <v>0</v>
      </c>
      <c r="N87" s="238">
        <v>0</v>
      </c>
      <c r="O87" s="244">
        <v>0</v>
      </c>
      <c r="P87" s="245"/>
      <c r="Q87" s="237">
        <v>0</v>
      </c>
      <c r="R87" s="238">
        <v>0</v>
      </c>
      <c r="S87" s="244">
        <v>0</v>
      </c>
      <c r="T87" s="245"/>
      <c r="U87" s="237">
        <v>0</v>
      </c>
      <c r="V87" s="238">
        <v>0</v>
      </c>
      <c r="W87" s="244">
        <v>0</v>
      </c>
      <c r="X87" s="245"/>
      <c r="Y87" s="237">
        <v>0</v>
      </c>
      <c r="Z87" s="238">
        <v>0</v>
      </c>
      <c r="AA87" s="244">
        <v>0</v>
      </c>
      <c r="AB87" s="245"/>
      <c r="AC87" s="237">
        <v>0</v>
      </c>
      <c r="AD87" s="238">
        <v>0</v>
      </c>
      <c r="AE87" s="244">
        <v>0</v>
      </c>
      <c r="AF87" s="245"/>
      <c r="AG87" s="237">
        <v>0</v>
      </c>
      <c r="AH87" s="238">
        <v>0</v>
      </c>
      <c r="AI87" s="244">
        <v>0</v>
      </c>
      <c r="AJ87" s="245"/>
      <c r="AK87" s="237">
        <v>0</v>
      </c>
      <c r="AL87" s="238">
        <v>0</v>
      </c>
      <c r="AM87" s="244">
        <v>0</v>
      </c>
      <c r="AN87" s="245"/>
      <c r="AO87" s="237">
        <v>0</v>
      </c>
      <c r="AP87" s="238">
        <v>0</v>
      </c>
      <c r="AQ87" s="244">
        <v>0</v>
      </c>
      <c r="AR87" s="245"/>
      <c r="AS87" s="237">
        <v>0</v>
      </c>
      <c r="AT87" s="238">
        <v>0</v>
      </c>
      <c r="AU87" s="244">
        <v>0</v>
      </c>
    </row>
    <row r="88" spans="2:47" x14ac:dyDescent="0.2">
      <c r="B88" s="94">
        <v>1240</v>
      </c>
      <c r="C88" s="148"/>
      <c r="D88" s="96" t="s">
        <v>102</v>
      </c>
      <c r="E88" s="237">
        <f t="shared" si="81"/>
        <v>0</v>
      </c>
      <c r="F88" s="238">
        <f t="shared" si="81"/>
        <v>0</v>
      </c>
      <c r="G88" s="244">
        <f t="shared" si="81"/>
        <v>0</v>
      </c>
      <c r="H88" s="245"/>
      <c r="I88" s="237">
        <v>0</v>
      </c>
      <c r="J88" s="238">
        <v>0</v>
      </c>
      <c r="K88" s="244">
        <v>0</v>
      </c>
      <c r="L88" s="245"/>
      <c r="M88" s="237">
        <v>0</v>
      </c>
      <c r="N88" s="238">
        <v>0</v>
      </c>
      <c r="O88" s="244">
        <v>0</v>
      </c>
      <c r="P88" s="245"/>
      <c r="Q88" s="237">
        <v>0</v>
      </c>
      <c r="R88" s="238">
        <v>0</v>
      </c>
      <c r="S88" s="244">
        <v>0</v>
      </c>
      <c r="T88" s="245"/>
      <c r="U88" s="237">
        <v>0</v>
      </c>
      <c r="V88" s="238">
        <v>0</v>
      </c>
      <c r="W88" s="244">
        <v>0</v>
      </c>
      <c r="X88" s="245"/>
      <c r="Y88" s="237">
        <v>0</v>
      </c>
      <c r="Z88" s="238">
        <v>0</v>
      </c>
      <c r="AA88" s="244">
        <v>0</v>
      </c>
      <c r="AB88" s="245"/>
      <c r="AC88" s="237">
        <v>0</v>
      </c>
      <c r="AD88" s="238">
        <v>0</v>
      </c>
      <c r="AE88" s="244">
        <v>0</v>
      </c>
      <c r="AF88" s="245"/>
      <c r="AG88" s="237">
        <v>0</v>
      </c>
      <c r="AH88" s="238">
        <v>0</v>
      </c>
      <c r="AI88" s="244">
        <v>0</v>
      </c>
      <c r="AJ88" s="245"/>
      <c r="AK88" s="237">
        <v>0</v>
      </c>
      <c r="AL88" s="238">
        <v>0</v>
      </c>
      <c r="AM88" s="244">
        <v>0</v>
      </c>
      <c r="AN88" s="245"/>
      <c r="AO88" s="237">
        <v>0</v>
      </c>
      <c r="AP88" s="238">
        <v>0</v>
      </c>
      <c r="AQ88" s="244">
        <v>0</v>
      </c>
      <c r="AR88" s="245"/>
      <c r="AS88" s="237">
        <v>0</v>
      </c>
      <c r="AT88" s="238">
        <v>0</v>
      </c>
      <c r="AU88" s="244">
        <v>0</v>
      </c>
    </row>
    <row r="89" spans="2:47" x14ac:dyDescent="0.2">
      <c r="B89" s="94">
        <v>1250</v>
      </c>
      <c r="C89" s="148"/>
      <c r="D89" s="96" t="s">
        <v>103</v>
      </c>
      <c r="E89" s="237">
        <f t="shared" si="81"/>
        <v>0</v>
      </c>
      <c r="F89" s="238">
        <f t="shared" si="81"/>
        <v>0</v>
      </c>
      <c r="G89" s="244">
        <f t="shared" si="81"/>
        <v>0</v>
      </c>
      <c r="H89" s="245"/>
      <c r="I89" s="237">
        <v>0</v>
      </c>
      <c r="J89" s="238">
        <v>0</v>
      </c>
      <c r="K89" s="244">
        <v>0</v>
      </c>
      <c r="L89" s="245"/>
      <c r="M89" s="237">
        <v>0</v>
      </c>
      <c r="N89" s="238">
        <v>0</v>
      </c>
      <c r="O89" s="244">
        <v>0</v>
      </c>
      <c r="P89" s="245"/>
      <c r="Q89" s="237">
        <v>0</v>
      </c>
      <c r="R89" s="238">
        <v>0</v>
      </c>
      <c r="S89" s="244">
        <v>0</v>
      </c>
      <c r="T89" s="245"/>
      <c r="U89" s="237">
        <v>0</v>
      </c>
      <c r="V89" s="238">
        <v>0</v>
      </c>
      <c r="W89" s="244">
        <v>0</v>
      </c>
      <c r="X89" s="245"/>
      <c r="Y89" s="237">
        <v>0</v>
      </c>
      <c r="Z89" s="238">
        <v>0</v>
      </c>
      <c r="AA89" s="244">
        <v>0</v>
      </c>
      <c r="AB89" s="245"/>
      <c r="AC89" s="237">
        <v>0</v>
      </c>
      <c r="AD89" s="238">
        <v>0</v>
      </c>
      <c r="AE89" s="244">
        <v>0</v>
      </c>
      <c r="AF89" s="245"/>
      <c r="AG89" s="237">
        <v>0</v>
      </c>
      <c r="AH89" s="238">
        <v>0</v>
      </c>
      <c r="AI89" s="244">
        <v>0</v>
      </c>
      <c r="AJ89" s="245"/>
      <c r="AK89" s="237">
        <v>0</v>
      </c>
      <c r="AL89" s="238">
        <v>0</v>
      </c>
      <c r="AM89" s="244">
        <v>0</v>
      </c>
      <c r="AN89" s="245"/>
      <c r="AO89" s="237">
        <v>0</v>
      </c>
      <c r="AP89" s="238">
        <v>0</v>
      </c>
      <c r="AQ89" s="244">
        <v>0</v>
      </c>
      <c r="AR89" s="245"/>
      <c r="AS89" s="237">
        <v>0</v>
      </c>
      <c r="AT89" s="238">
        <v>0</v>
      </c>
      <c r="AU89" s="244">
        <v>0</v>
      </c>
    </row>
    <row r="90" spans="2:47" x14ac:dyDescent="0.2">
      <c r="B90" s="94">
        <v>1260</v>
      </c>
      <c r="C90" s="148"/>
      <c r="D90" s="96" t="s">
        <v>104</v>
      </c>
      <c r="E90" s="237">
        <f t="shared" si="81"/>
        <v>0</v>
      </c>
      <c r="F90" s="238">
        <f t="shared" si="81"/>
        <v>0</v>
      </c>
      <c r="G90" s="244">
        <f t="shared" si="81"/>
        <v>0</v>
      </c>
      <c r="H90" s="245"/>
      <c r="I90" s="237">
        <v>0</v>
      </c>
      <c r="J90" s="238">
        <v>0</v>
      </c>
      <c r="K90" s="244">
        <v>0</v>
      </c>
      <c r="L90" s="245"/>
      <c r="M90" s="237">
        <v>0</v>
      </c>
      <c r="N90" s="238">
        <v>0</v>
      </c>
      <c r="O90" s="244">
        <v>0</v>
      </c>
      <c r="P90" s="245"/>
      <c r="Q90" s="237">
        <v>0</v>
      </c>
      <c r="R90" s="238">
        <v>0</v>
      </c>
      <c r="S90" s="244">
        <v>0</v>
      </c>
      <c r="T90" s="245"/>
      <c r="U90" s="237">
        <v>0</v>
      </c>
      <c r="V90" s="238">
        <v>0</v>
      </c>
      <c r="W90" s="244">
        <v>0</v>
      </c>
      <c r="X90" s="245"/>
      <c r="Y90" s="237">
        <v>0</v>
      </c>
      <c r="Z90" s="238">
        <v>0</v>
      </c>
      <c r="AA90" s="244">
        <v>0</v>
      </c>
      <c r="AB90" s="245"/>
      <c r="AC90" s="237">
        <v>0</v>
      </c>
      <c r="AD90" s="238">
        <v>0</v>
      </c>
      <c r="AE90" s="244">
        <v>0</v>
      </c>
      <c r="AF90" s="245"/>
      <c r="AG90" s="237">
        <v>0</v>
      </c>
      <c r="AH90" s="238">
        <v>0</v>
      </c>
      <c r="AI90" s="244">
        <v>0</v>
      </c>
      <c r="AJ90" s="245"/>
      <c r="AK90" s="237">
        <v>0</v>
      </c>
      <c r="AL90" s="238">
        <v>0</v>
      </c>
      <c r="AM90" s="244">
        <v>0</v>
      </c>
      <c r="AN90" s="245"/>
      <c r="AO90" s="237">
        <v>0</v>
      </c>
      <c r="AP90" s="238">
        <v>0</v>
      </c>
      <c r="AQ90" s="244">
        <v>0</v>
      </c>
      <c r="AR90" s="245"/>
      <c r="AS90" s="237">
        <v>0</v>
      </c>
      <c r="AT90" s="238">
        <v>0</v>
      </c>
      <c r="AU90" s="244">
        <v>0</v>
      </c>
    </row>
    <row r="91" spans="2:47" x14ac:dyDescent="0.2">
      <c r="B91" s="94">
        <v>1270</v>
      </c>
      <c r="C91" s="148"/>
      <c r="D91" s="96" t="s">
        <v>105</v>
      </c>
      <c r="E91" s="237">
        <f t="shared" si="81"/>
        <v>0</v>
      </c>
      <c r="F91" s="238">
        <f t="shared" si="81"/>
        <v>0</v>
      </c>
      <c r="G91" s="244">
        <f t="shared" si="81"/>
        <v>0</v>
      </c>
      <c r="H91" s="245"/>
      <c r="I91" s="237">
        <v>0</v>
      </c>
      <c r="J91" s="238">
        <v>0</v>
      </c>
      <c r="K91" s="244">
        <v>0</v>
      </c>
      <c r="L91" s="245"/>
      <c r="M91" s="237">
        <v>0</v>
      </c>
      <c r="N91" s="238">
        <v>0</v>
      </c>
      <c r="O91" s="244">
        <v>0</v>
      </c>
      <c r="P91" s="245"/>
      <c r="Q91" s="237">
        <v>0</v>
      </c>
      <c r="R91" s="238">
        <v>0</v>
      </c>
      <c r="S91" s="244">
        <v>0</v>
      </c>
      <c r="T91" s="245"/>
      <c r="U91" s="237">
        <v>0</v>
      </c>
      <c r="V91" s="238">
        <v>0</v>
      </c>
      <c r="W91" s="244">
        <v>0</v>
      </c>
      <c r="X91" s="245"/>
      <c r="Y91" s="237">
        <v>0</v>
      </c>
      <c r="Z91" s="238">
        <v>0</v>
      </c>
      <c r="AA91" s="244">
        <v>0</v>
      </c>
      <c r="AB91" s="245"/>
      <c r="AC91" s="237">
        <v>0</v>
      </c>
      <c r="AD91" s="238">
        <v>0</v>
      </c>
      <c r="AE91" s="244">
        <v>0</v>
      </c>
      <c r="AF91" s="245"/>
      <c r="AG91" s="237">
        <v>0</v>
      </c>
      <c r="AH91" s="238">
        <v>0</v>
      </c>
      <c r="AI91" s="244">
        <v>0</v>
      </c>
      <c r="AJ91" s="245"/>
      <c r="AK91" s="237">
        <v>0</v>
      </c>
      <c r="AL91" s="238">
        <v>0</v>
      </c>
      <c r="AM91" s="244">
        <v>0</v>
      </c>
      <c r="AN91" s="245"/>
      <c r="AO91" s="237">
        <v>0</v>
      </c>
      <c r="AP91" s="238">
        <v>0</v>
      </c>
      <c r="AQ91" s="244">
        <v>0</v>
      </c>
      <c r="AR91" s="245"/>
      <c r="AS91" s="237">
        <v>0</v>
      </c>
      <c r="AT91" s="238">
        <v>0</v>
      </c>
      <c r="AU91" s="244">
        <v>0</v>
      </c>
    </row>
    <row r="92" spans="2:47" x14ac:dyDescent="0.2">
      <c r="B92" s="94">
        <v>1280</v>
      </c>
      <c r="C92" s="148"/>
      <c r="D92" s="96" t="s">
        <v>106</v>
      </c>
      <c r="E92" s="237">
        <f t="shared" si="81"/>
        <v>0</v>
      </c>
      <c r="F92" s="238">
        <f t="shared" si="81"/>
        <v>0</v>
      </c>
      <c r="G92" s="244">
        <f t="shared" si="81"/>
        <v>0</v>
      </c>
      <c r="H92" s="245"/>
      <c r="I92" s="237">
        <v>0</v>
      </c>
      <c r="J92" s="238">
        <v>0</v>
      </c>
      <c r="K92" s="244">
        <v>0</v>
      </c>
      <c r="L92" s="245"/>
      <c r="M92" s="237">
        <v>0</v>
      </c>
      <c r="N92" s="238">
        <v>0</v>
      </c>
      <c r="O92" s="244">
        <v>0</v>
      </c>
      <c r="P92" s="245"/>
      <c r="Q92" s="237">
        <v>0</v>
      </c>
      <c r="R92" s="238">
        <v>0</v>
      </c>
      <c r="S92" s="244">
        <v>0</v>
      </c>
      <c r="T92" s="245"/>
      <c r="U92" s="237">
        <v>0</v>
      </c>
      <c r="V92" s="238">
        <v>0</v>
      </c>
      <c r="W92" s="244">
        <v>0</v>
      </c>
      <c r="X92" s="245"/>
      <c r="Y92" s="237">
        <v>0</v>
      </c>
      <c r="Z92" s="238">
        <v>0</v>
      </c>
      <c r="AA92" s="244">
        <v>0</v>
      </c>
      <c r="AB92" s="245"/>
      <c r="AC92" s="237">
        <v>0</v>
      </c>
      <c r="AD92" s="238">
        <v>0</v>
      </c>
      <c r="AE92" s="244">
        <v>0</v>
      </c>
      <c r="AF92" s="245"/>
      <c r="AG92" s="237">
        <v>0</v>
      </c>
      <c r="AH92" s="238">
        <v>0</v>
      </c>
      <c r="AI92" s="244">
        <v>0</v>
      </c>
      <c r="AJ92" s="245"/>
      <c r="AK92" s="237">
        <v>0</v>
      </c>
      <c r="AL92" s="238">
        <v>0</v>
      </c>
      <c r="AM92" s="244">
        <v>0</v>
      </c>
      <c r="AN92" s="245"/>
      <c r="AO92" s="237">
        <v>0</v>
      </c>
      <c r="AP92" s="238">
        <v>0</v>
      </c>
      <c r="AQ92" s="244">
        <v>0</v>
      </c>
      <c r="AR92" s="245"/>
      <c r="AS92" s="237">
        <v>0</v>
      </c>
      <c r="AT92" s="238">
        <v>0</v>
      </c>
      <c r="AU92" s="244">
        <v>0</v>
      </c>
    </row>
    <row r="93" spans="2:47" x14ac:dyDescent="0.2">
      <c r="B93" s="94">
        <v>1290</v>
      </c>
      <c r="C93" s="148"/>
      <c r="D93" s="96" t="s">
        <v>107</v>
      </c>
      <c r="E93" s="237">
        <f t="shared" si="81"/>
        <v>0</v>
      </c>
      <c r="F93" s="238">
        <f t="shared" si="81"/>
        <v>0</v>
      </c>
      <c r="G93" s="244">
        <f t="shared" si="81"/>
        <v>0</v>
      </c>
      <c r="H93" s="245"/>
      <c r="I93" s="237">
        <v>0</v>
      </c>
      <c r="J93" s="238">
        <v>0</v>
      </c>
      <c r="K93" s="244">
        <v>0</v>
      </c>
      <c r="L93" s="245"/>
      <c r="M93" s="237">
        <v>0</v>
      </c>
      <c r="N93" s="238">
        <v>0</v>
      </c>
      <c r="O93" s="244">
        <v>0</v>
      </c>
      <c r="P93" s="245"/>
      <c r="Q93" s="237">
        <v>0</v>
      </c>
      <c r="R93" s="238">
        <v>0</v>
      </c>
      <c r="S93" s="244">
        <v>0</v>
      </c>
      <c r="T93" s="245"/>
      <c r="U93" s="237">
        <v>0</v>
      </c>
      <c r="V93" s="238">
        <v>0</v>
      </c>
      <c r="W93" s="244">
        <v>0</v>
      </c>
      <c r="X93" s="245"/>
      <c r="Y93" s="237">
        <v>0</v>
      </c>
      <c r="Z93" s="238">
        <v>0</v>
      </c>
      <c r="AA93" s="244">
        <v>0</v>
      </c>
      <c r="AB93" s="245"/>
      <c r="AC93" s="237">
        <v>0</v>
      </c>
      <c r="AD93" s="238">
        <v>0</v>
      </c>
      <c r="AE93" s="244">
        <v>0</v>
      </c>
      <c r="AF93" s="245"/>
      <c r="AG93" s="237">
        <v>0</v>
      </c>
      <c r="AH93" s="238">
        <v>0</v>
      </c>
      <c r="AI93" s="244">
        <v>0</v>
      </c>
      <c r="AJ93" s="245"/>
      <c r="AK93" s="237">
        <v>0</v>
      </c>
      <c r="AL93" s="238">
        <v>0</v>
      </c>
      <c r="AM93" s="244">
        <v>0</v>
      </c>
      <c r="AN93" s="245"/>
      <c r="AO93" s="237">
        <v>0</v>
      </c>
      <c r="AP93" s="238">
        <v>0</v>
      </c>
      <c r="AQ93" s="244">
        <v>0</v>
      </c>
      <c r="AR93" s="245"/>
      <c r="AS93" s="237">
        <v>0</v>
      </c>
      <c r="AT93" s="238">
        <v>0</v>
      </c>
      <c r="AU93" s="244">
        <v>0</v>
      </c>
    </row>
    <row r="94" spans="2:47" x14ac:dyDescent="0.2">
      <c r="B94" s="94"/>
      <c r="C94" s="148"/>
      <c r="D94" s="96"/>
      <c r="E94" s="237"/>
      <c r="F94" s="238"/>
      <c r="G94" s="244"/>
      <c r="H94" s="245"/>
      <c r="I94" s="237"/>
      <c r="J94" s="238"/>
      <c r="K94" s="244"/>
      <c r="L94" s="245"/>
      <c r="M94" s="237"/>
      <c r="N94" s="238"/>
      <c r="O94" s="244"/>
      <c r="P94" s="245"/>
      <c r="Q94" s="237"/>
      <c r="R94" s="238"/>
      <c r="S94" s="244"/>
      <c r="T94" s="245"/>
      <c r="U94" s="237"/>
      <c r="V94" s="238"/>
      <c r="W94" s="244"/>
      <c r="X94" s="245"/>
      <c r="Y94" s="237"/>
      <c r="Z94" s="238"/>
      <c r="AA94" s="244"/>
      <c r="AB94" s="245"/>
      <c r="AC94" s="237"/>
      <c r="AD94" s="238"/>
      <c r="AE94" s="244"/>
      <c r="AF94" s="245"/>
      <c r="AG94" s="237"/>
      <c r="AH94" s="238"/>
      <c r="AI94" s="244"/>
      <c r="AJ94" s="245"/>
      <c r="AK94" s="237"/>
      <c r="AL94" s="238"/>
      <c r="AM94" s="244"/>
      <c r="AN94" s="245"/>
      <c r="AO94" s="237"/>
      <c r="AP94" s="238"/>
      <c r="AQ94" s="244"/>
      <c r="AR94" s="245"/>
      <c r="AS94" s="237"/>
      <c r="AT94" s="238"/>
      <c r="AU94" s="244"/>
    </row>
    <row r="95" spans="2:47" x14ac:dyDescent="0.2">
      <c r="B95" s="94">
        <v>1200</v>
      </c>
      <c r="C95" s="148"/>
      <c r="D95" s="97" t="s">
        <v>108</v>
      </c>
      <c r="E95" s="241">
        <f>SUM(E85:E93)</f>
        <v>0</v>
      </c>
      <c r="F95" s="242">
        <f>SUM(F85:F93)</f>
        <v>0</v>
      </c>
      <c r="G95" s="246">
        <f>SUM(G85:G93)</f>
        <v>0</v>
      </c>
      <c r="H95" s="245"/>
      <c r="I95" s="241">
        <f t="shared" ref="I95:K95" si="82">SUM(I85:I93)</f>
        <v>0</v>
      </c>
      <c r="J95" s="242">
        <f t="shared" si="82"/>
        <v>0</v>
      </c>
      <c r="K95" s="246">
        <f t="shared" si="82"/>
        <v>0</v>
      </c>
      <c r="L95" s="245"/>
      <c r="M95" s="241">
        <f t="shared" ref="M95:O95" si="83">SUM(M85:M93)</f>
        <v>0</v>
      </c>
      <c r="N95" s="242">
        <f t="shared" si="83"/>
        <v>0</v>
      </c>
      <c r="O95" s="246">
        <f t="shared" si="83"/>
        <v>0</v>
      </c>
      <c r="P95" s="245"/>
      <c r="Q95" s="241">
        <f t="shared" ref="Q95:S95" si="84">SUM(Q85:Q93)</f>
        <v>0</v>
      </c>
      <c r="R95" s="242">
        <f t="shared" si="84"/>
        <v>0</v>
      </c>
      <c r="S95" s="246">
        <f t="shared" si="84"/>
        <v>0</v>
      </c>
      <c r="T95" s="245"/>
      <c r="U95" s="241">
        <f t="shared" ref="U95:W95" si="85">SUM(U85:U93)</f>
        <v>0</v>
      </c>
      <c r="V95" s="242">
        <f t="shared" si="85"/>
        <v>0</v>
      </c>
      <c r="W95" s="246">
        <f t="shared" si="85"/>
        <v>0</v>
      </c>
      <c r="X95" s="245"/>
      <c r="Y95" s="241">
        <f t="shared" ref="Y95:AA95" si="86">SUM(Y85:Y93)</f>
        <v>0</v>
      </c>
      <c r="Z95" s="242">
        <f t="shared" si="86"/>
        <v>0</v>
      </c>
      <c r="AA95" s="246">
        <f t="shared" si="86"/>
        <v>0</v>
      </c>
      <c r="AB95" s="245"/>
      <c r="AC95" s="241">
        <f>SUM(AC85:AC93)</f>
        <v>0</v>
      </c>
      <c r="AD95" s="242">
        <f>SUM(AD85:AD93)</f>
        <v>0</v>
      </c>
      <c r="AE95" s="246">
        <f>SUM(AE85:AE93)</f>
        <v>0</v>
      </c>
      <c r="AF95" s="245"/>
      <c r="AG95" s="241">
        <f>SUM(AG85:AG93)</f>
        <v>0</v>
      </c>
      <c r="AH95" s="242">
        <f>SUM(AH85:AH93)</f>
        <v>0</v>
      </c>
      <c r="AI95" s="246">
        <f>SUM(AI85:AI93)</f>
        <v>0</v>
      </c>
      <c r="AJ95" s="245"/>
      <c r="AK95" s="241">
        <f>SUM(AK85:AK93)</f>
        <v>0</v>
      </c>
      <c r="AL95" s="242">
        <f>SUM(AL85:AL93)</f>
        <v>0</v>
      </c>
      <c r="AM95" s="246">
        <f>SUM(AM85:AM93)</f>
        <v>0</v>
      </c>
      <c r="AN95" s="245"/>
      <c r="AO95" s="241">
        <f>SUM(AO85:AO93)</f>
        <v>0</v>
      </c>
      <c r="AP95" s="242">
        <f>SUM(AP85:AP93)</f>
        <v>0</v>
      </c>
      <c r="AQ95" s="246">
        <f>SUM(AQ85:AQ93)</f>
        <v>0</v>
      </c>
      <c r="AR95" s="245"/>
      <c r="AS95" s="241">
        <f>SUM(AS85:AS93)</f>
        <v>0</v>
      </c>
      <c r="AT95" s="242">
        <f>SUM(AT85:AT93)</f>
        <v>0</v>
      </c>
      <c r="AU95" s="246">
        <f>SUM(AU85:AU93)</f>
        <v>0</v>
      </c>
    </row>
    <row r="96" spans="2:47" x14ac:dyDescent="0.2">
      <c r="B96" s="94"/>
      <c r="C96" s="148"/>
      <c r="D96" s="37"/>
      <c r="E96" s="235"/>
      <c r="F96" s="236"/>
      <c r="G96" s="250"/>
      <c r="H96" s="245"/>
      <c r="I96" s="235"/>
      <c r="J96" s="236"/>
      <c r="K96" s="250"/>
      <c r="L96" s="245"/>
      <c r="M96" s="235"/>
      <c r="N96" s="236"/>
      <c r="O96" s="250"/>
      <c r="P96" s="245"/>
      <c r="Q96" s="235"/>
      <c r="R96" s="236"/>
      <c r="S96" s="250"/>
      <c r="T96" s="245"/>
      <c r="U96" s="235"/>
      <c r="V96" s="236"/>
      <c r="W96" s="250"/>
      <c r="X96" s="245"/>
      <c r="Y96" s="235"/>
      <c r="Z96" s="236"/>
      <c r="AA96" s="250"/>
      <c r="AB96" s="245"/>
      <c r="AC96" s="235"/>
      <c r="AD96" s="236"/>
      <c r="AE96" s="250"/>
      <c r="AF96" s="245"/>
      <c r="AG96" s="235"/>
      <c r="AH96" s="236"/>
      <c r="AI96" s="250"/>
      <c r="AJ96" s="245"/>
      <c r="AK96" s="235"/>
      <c r="AL96" s="236"/>
      <c r="AM96" s="250"/>
      <c r="AN96" s="245"/>
      <c r="AO96" s="235"/>
      <c r="AP96" s="236"/>
      <c r="AQ96" s="250"/>
      <c r="AR96" s="245"/>
      <c r="AS96" s="235"/>
      <c r="AT96" s="236"/>
      <c r="AU96" s="250"/>
    </row>
    <row r="97" spans="2:47" x14ac:dyDescent="0.2">
      <c r="B97" s="94">
        <v>1000</v>
      </c>
      <c r="C97" s="148"/>
      <c r="D97" s="37" t="s">
        <v>109</v>
      </c>
      <c r="E97" s="235">
        <f>+E95+E82</f>
        <v>0</v>
      </c>
      <c r="F97" s="236">
        <f>+F95+F82</f>
        <v>0</v>
      </c>
      <c r="G97" s="250">
        <f>+G95+G82</f>
        <v>0</v>
      </c>
      <c r="H97" s="245"/>
      <c r="I97" s="235">
        <f t="shared" ref="I97:K97" si="87">+I95+I82</f>
        <v>0</v>
      </c>
      <c r="J97" s="236">
        <f t="shared" si="87"/>
        <v>0</v>
      </c>
      <c r="K97" s="250">
        <f t="shared" si="87"/>
        <v>0</v>
      </c>
      <c r="L97" s="245"/>
      <c r="M97" s="235">
        <f t="shared" ref="M97:O97" si="88">+M95+M82</f>
        <v>0</v>
      </c>
      <c r="N97" s="236">
        <f t="shared" si="88"/>
        <v>0</v>
      </c>
      <c r="O97" s="250">
        <f t="shared" si="88"/>
        <v>0</v>
      </c>
      <c r="P97" s="245"/>
      <c r="Q97" s="235">
        <f t="shared" ref="Q97:S97" si="89">+Q95+Q82</f>
        <v>0</v>
      </c>
      <c r="R97" s="236">
        <f t="shared" si="89"/>
        <v>0</v>
      </c>
      <c r="S97" s="250">
        <f t="shared" si="89"/>
        <v>0</v>
      </c>
      <c r="T97" s="245"/>
      <c r="U97" s="235">
        <f t="shared" ref="U97:W97" si="90">+U95+U82</f>
        <v>0</v>
      </c>
      <c r="V97" s="236">
        <f t="shared" si="90"/>
        <v>0</v>
      </c>
      <c r="W97" s="250">
        <f t="shared" si="90"/>
        <v>0</v>
      </c>
      <c r="X97" s="245"/>
      <c r="Y97" s="235">
        <f t="shared" ref="Y97:AA97" si="91">+Y95+Y82</f>
        <v>0</v>
      </c>
      <c r="Z97" s="236">
        <f t="shared" si="91"/>
        <v>0</v>
      </c>
      <c r="AA97" s="250">
        <f t="shared" si="91"/>
        <v>0</v>
      </c>
      <c r="AB97" s="245"/>
      <c r="AC97" s="235">
        <f>+AC95+AC82</f>
        <v>0</v>
      </c>
      <c r="AD97" s="236">
        <f>+AD95+AD82</f>
        <v>0</v>
      </c>
      <c r="AE97" s="250">
        <f>+AE95+AE82</f>
        <v>0</v>
      </c>
      <c r="AF97" s="245"/>
      <c r="AG97" s="235">
        <f>+AG95+AG82</f>
        <v>0</v>
      </c>
      <c r="AH97" s="236">
        <f>+AH95+AH82</f>
        <v>0</v>
      </c>
      <c r="AI97" s="250">
        <f>+AI95+AI82</f>
        <v>0</v>
      </c>
      <c r="AJ97" s="245"/>
      <c r="AK97" s="235">
        <f>+AK95+AK82</f>
        <v>0</v>
      </c>
      <c r="AL97" s="236">
        <f>+AL95+AL82</f>
        <v>0</v>
      </c>
      <c r="AM97" s="250">
        <f>+AM95+AM82</f>
        <v>0</v>
      </c>
      <c r="AN97" s="245"/>
      <c r="AO97" s="235">
        <f>+AO95+AO82</f>
        <v>0</v>
      </c>
      <c r="AP97" s="236">
        <f>+AP95+AP82</f>
        <v>0</v>
      </c>
      <c r="AQ97" s="250">
        <f>+AQ95+AQ82</f>
        <v>0</v>
      </c>
      <c r="AR97" s="245"/>
      <c r="AS97" s="235">
        <f>+AS95+AS82</f>
        <v>0</v>
      </c>
      <c r="AT97" s="236">
        <f>+AT95+AT82</f>
        <v>0</v>
      </c>
      <c r="AU97" s="250">
        <f>+AU95+AU82</f>
        <v>0</v>
      </c>
    </row>
    <row r="98" spans="2:47" x14ac:dyDescent="0.2">
      <c r="B98" s="95"/>
      <c r="C98" s="149"/>
      <c r="D98" s="150"/>
      <c r="E98" s="251"/>
      <c r="F98" s="252"/>
      <c r="G98" s="253"/>
      <c r="H98" s="245"/>
      <c r="I98" s="251"/>
      <c r="J98" s="252"/>
      <c r="K98" s="253"/>
      <c r="L98" s="245"/>
      <c r="M98" s="251"/>
      <c r="N98" s="252"/>
      <c r="O98" s="253"/>
      <c r="P98" s="245"/>
      <c r="Q98" s="251"/>
      <c r="R98" s="252"/>
      <c r="S98" s="253"/>
      <c r="T98" s="245"/>
      <c r="U98" s="251"/>
      <c r="V98" s="252"/>
      <c r="W98" s="253"/>
      <c r="X98" s="245"/>
      <c r="Y98" s="251"/>
      <c r="Z98" s="252"/>
      <c r="AA98" s="253"/>
      <c r="AB98" s="245"/>
      <c r="AC98" s="251"/>
      <c r="AD98" s="252"/>
      <c r="AE98" s="253"/>
      <c r="AF98" s="245"/>
      <c r="AG98" s="251"/>
      <c r="AH98" s="252"/>
      <c r="AI98" s="253"/>
      <c r="AJ98" s="245"/>
      <c r="AK98" s="251"/>
      <c r="AL98" s="252"/>
      <c r="AM98" s="253"/>
      <c r="AN98" s="245"/>
      <c r="AO98" s="251"/>
      <c r="AP98" s="252"/>
      <c r="AQ98" s="253"/>
      <c r="AR98" s="245"/>
      <c r="AS98" s="251"/>
      <c r="AT98" s="252"/>
      <c r="AU98" s="253"/>
    </row>
    <row r="99" spans="2:47" x14ac:dyDescent="0.2">
      <c r="B99" s="93"/>
      <c r="C99" s="36" t="s">
        <v>110</v>
      </c>
      <c r="E99" s="254"/>
      <c r="F99" s="255"/>
      <c r="G99" s="255"/>
      <c r="H99" s="245"/>
      <c r="I99" s="254"/>
      <c r="J99" s="255"/>
      <c r="K99" s="255"/>
      <c r="L99" s="245"/>
      <c r="M99" s="254"/>
      <c r="N99" s="255"/>
      <c r="O99" s="255"/>
      <c r="P99" s="245"/>
      <c r="Q99" s="254"/>
      <c r="R99" s="255"/>
      <c r="S99" s="255"/>
      <c r="T99" s="245"/>
      <c r="U99" s="254"/>
      <c r="V99" s="255"/>
      <c r="W99" s="255"/>
      <c r="X99" s="245"/>
      <c r="Y99" s="254"/>
      <c r="Z99" s="255"/>
      <c r="AA99" s="255"/>
      <c r="AB99" s="245"/>
      <c r="AC99" s="254"/>
      <c r="AD99" s="255"/>
      <c r="AE99" s="255"/>
      <c r="AF99" s="245"/>
      <c r="AG99" s="254"/>
      <c r="AH99" s="255"/>
      <c r="AI99" s="255"/>
      <c r="AJ99" s="245"/>
      <c r="AK99" s="254"/>
      <c r="AL99" s="255"/>
      <c r="AM99" s="255"/>
      <c r="AN99" s="245"/>
      <c r="AO99" s="254"/>
      <c r="AP99" s="255"/>
      <c r="AQ99" s="255"/>
      <c r="AR99" s="245"/>
      <c r="AS99" s="254"/>
      <c r="AT99" s="255"/>
      <c r="AU99" s="255"/>
    </row>
    <row r="100" spans="2:47" x14ac:dyDescent="0.2">
      <c r="B100" s="94"/>
      <c r="C100" s="148"/>
      <c r="D100" s="37"/>
      <c r="E100" s="256"/>
      <c r="F100" s="257"/>
      <c r="G100" s="257"/>
      <c r="H100" s="245"/>
      <c r="I100" s="256"/>
      <c r="J100" s="257"/>
      <c r="K100" s="257"/>
      <c r="L100" s="245"/>
      <c r="M100" s="256"/>
      <c r="N100" s="257"/>
      <c r="O100" s="257"/>
      <c r="P100" s="245"/>
      <c r="Q100" s="256"/>
      <c r="R100" s="257"/>
      <c r="S100" s="257"/>
      <c r="T100" s="245"/>
      <c r="U100" s="256"/>
      <c r="V100" s="257"/>
      <c r="W100" s="257"/>
      <c r="X100" s="245"/>
      <c r="Y100" s="256"/>
      <c r="Z100" s="257"/>
      <c r="AA100" s="257"/>
      <c r="AB100" s="245"/>
      <c r="AC100" s="256"/>
      <c r="AD100" s="257"/>
      <c r="AE100" s="257"/>
      <c r="AF100" s="245"/>
      <c r="AG100" s="256"/>
      <c r="AH100" s="257"/>
      <c r="AI100" s="257"/>
      <c r="AJ100" s="245"/>
      <c r="AK100" s="256"/>
      <c r="AL100" s="257"/>
      <c r="AM100" s="257"/>
      <c r="AN100" s="245"/>
      <c r="AO100" s="256"/>
      <c r="AP100" s="257"/>
      <c r="AQ100" s="257"/>
      <c r="AR100" s="245"/>
      <c r="AS100" s="256"/>
      <c r="AT100" s="257"/>
      <c r="AU100" s="257"/>
    </row>
    <row r="101" spans="2:47" x14ac:dyDescent="0.2">
      <c r="B101" s="94"/>
      <c r="C101" s="36" t="s">
        <v>111</v>
      </c>
      <c r="E101" s="235"/>
      <c r="F101" s="236"/>
      <c r="G101" s="236"/>
      <c r="H101" s="245"/>
      <c r="I101" s="235"/>
      <c r="J101" s="236"/>
      <c r="K101" s="236"/>
      <c r="L101" s="245"/>
      <c r="M101" s="235"/>
      <c r="N101" s="236"/>
      <c r="O101" s="236"/>
      <c r="P101" s="245"/>
      <c r="Q101" s="235"/>
      <c r="R101" s="236"/>
      <c r="S101" s="236"/>
      <c r="T101" s="245"/>
      <c r="U101" s="235"/>
      <c r="V101" s="236"/>
      <c r="W101" s="236"/>
      <c r="X101" s="245"/>
      <c r="Y101" s="235"/>
      <c r="Z101" s="236"/>
      <c r="AA101" s="236"/>
      <c r="AB101" s="245"/>
      <c r="AC101" s="235"/>
      <c r="AD101" s="236"/>
      <c r="AE101" s="236"/>
      <c r="AF101" s="245"/>
      <c r="AG101" s="235"/>
      <c r="AH101" s="236"/>
      <c r="AI101" s="236"/>
      <c r="AJ101" s="245"/>
      <c r="AK101" s="235"/>
      <c r="AL101" s="236"/>
      <c r="AM101" s="236"/>
      <c r="AN101" s="245"/>
      <c r="AO101" s="235"/>
      <c r="AP101" s="236"/>
      <c r="AQ101" s="236"/>
      <c r="AR101" s="245"/>
      <c r="AS101" s="235"/>
      <c r="AT101" s="236"/>
      <c r="AU101" s="236"/>
    </row>
    <row r="102" spans="2:47" x14ac:dyDescent="0.2">
      <c r="B102" s="94">
        <v>2110</v>
      </c>
      <c r="C102" s="148"/>
      <c r="D102" s="96" t="s">
        <v>112</v>
      </c>
      <c r="E102" s="237">
        <f t="shared" ref="E102:G109" si="92">+I102+M102+Q102+U102+Y102+AC102+AG102+AK102+AO102+AS102</f>
        <v>0</v>
      </c>
      <c r="F102" s="238">
        <f t="shared" si="92"/>
        <v>0</v>
      </c>
      <c r="G102" s="238">
        <f t="shared" si="92"/>
        <v>0</v>
      </c>
      <c r="H102" s="245"/>
      <c r="I102" s="237">
        <v>0</v>
      </c>
      <c r="J102" s="238">
        <v>0</v>
      </c>
      <c r="K102" s="238">
        <v>0</v>
      </c>
      <c r="L102" s="245"/>
      <c r="M102" s="237">
        <v>0</v>
      </c>
      <c r="N102" s="238">
        <v>0</v>
      </c>
      <c r="O102" s="238">
        <v>0</v>
      </c>
      <c r="P102" s="245"/>
      <c r="Q102" s="237">
        <v>0</v>
      </c>
      <c r="R102" s="238">
        <v>0</v>
      </c>
      <c r="S102" s="238">
        <v>0</v>
      </c>
      <c r="T102" s="245"/>
      <c r="U102" s="237">
        <v>0</v>
      </c>
      <c r="V102" s="238">
        <v>0</v>
      </c>
      <c r="W102" s="238">
        <v>0</v>
      </c>
      <c r="X102" s="245"/>
      <c r="Y102" s="237">
        <v>0</v>
      </c>
      <c r="Z102" s="238">
        <v>0</v>
      </c>
      <c r="AA102" s="238">
        <v>0</v>
      </c>
      <c r="AB102" s="245"/>
      <c r="AC102" s="237">
        <v>0</v>
      </c>
      <c r="AD102" s="238">
        <v>0</v>
      </c>
      <c r="AE102" s="238">
        <v>0</v>
      </c>
      <c r="AF102" s="245"/>
      <c r="AG102" s="237">
        <v>0</v>
      </c>
      <c r="AH102" s="238">
        <v>0</v>
      </c>
      <c r="AI102" s="238">
        <v>0</v>
      </c>
      <c r="AJ102" s="245"/>
      <c r="AK102" s="237">
        <v>0</v>
      </c>
      <c r="AL102" s="238">
        <v>0</v>
      </c>
      <c r="AM102" s="238">
        <v>0</v>
      </c>
      <c r="AN102" s="245"/>
      <c r="AO102" s="237">
        <v>0</v>
      </c>
      <c r="AP102" s="238">
        <v>0</v>
      </c>
      <c r="AQ102" s="238">
        <v>0</v>
      </c>
      <c r="AR102" s="245"/>
      <c r="AS102" s="237">
        <v>0</v>
      </c>
      <c r="AT102" s="238">
        <v>0</v>
      </c>
      <c r="AU102" s="238">
        <v>0</v>
      </c>
    </row>
    <row r="103" spans="2:47" x14ac:dyDescent="0.2">
      <c r="B103" s="94">
        <v>2120</v>
      </c>
      <c r="C103" s="148"/>
      <c r="D103" s="96" t="s">
        <v>113</v>
      </c>
      <c r="E103" s="237">
        <f t="shared" si="92"/>
        <v>0</v>
      </c>
      <c r="F103" s="238">
        <f t="shared" si="92"/>
        <v>0</v>
      </c>
      <c r="G103" s="238">
        <f t="shared" si="92"/>
        <v>0</v>
      </c>
      <c r="H103" s="245"/>
      <c r="I103" s="237">
        <v>0</v>
      </c>
      <c r="J103" s="238">
        <v>0</v>
      </c>
      <c r="K103" s="238">
        <v>0</v>
      </c>
      <c r="L103" s="245"/>
      <c r="M103" s="237">
        <v>0</v>
      </c>
      <c r="N103" s="238">
        <v>0</v>
      </c>
      <c r="O103" s="238">
        <v>0</v>
      </c>
      <c r="P103" s="245"/>
      <c r="Q103" s="237">
        <v>0</v>
      </c>
      <c r="R103" s="238">
        <v>0</v>
      </c>
      <c r="S103" s="238">
        <v>0</v>
      </c>
      <c r="T103" s="245"/>
      <c r="U103" s="237">
        <v>0</v>
      </c>
      <c r="V103" s="238">
        <v>0</v>
      </c>
      <c r="W103" s="238">
        <v>0</v>
      </c>
      <c r="X103" s="245"/>
      <c r="Y103" s="237">
        <v>0</v>
      </c>
      <c r="Z103" s="238">
        <v>0</v>
      </c>
      <c r="AA103" s="238">
        <v>0</v>
      </c>
      <c r="AB103" s="245"/>
      <c r="AC103" s="237">
        <v>0</v>
      </c>
      <c r="AD103" s="238">
        <v>0</v>
      </c>
      <c r="AE103" s="238">
        <v>0</v>
      </c>
      <c r="AF103" s="245"/>
      <c r="AG103" s="237">
        <v>0</v>
      </c>
      <c r="AH103" s="238">
        <v>0</v>
      </c>
      <c r="AI103" s="238">
        <v>0</v>
      </c>
      <c r="AJ103" s="245"/>
      <c r="AK103" s="237">
        <v>0</v>
      </c>
      <c r="AL103" s="238">
        <v>0</v>
      </c>
      <c r="AM103" s="238">
        <v>0</v>
      </c>
      <c r="AN103" s="245"/>
      <c r="AO103" s="237">
        <v>0</v>
      </c>
      <c r="AP103" s="238">
        <v>0</v>
      </c>
      <c r="AQ103" s="238">
        <v>0</v>
      </c>
      <c r="AR103" s="245"/>
      <c r="AS103" s="237">
        <v>0</v>
      </c>
      <c r="AT103" s="238">
        <v>0</v>
      </c>
      <c r="AU103" s="238">
        <v>0</v>
      </c>
    </row>
    <row r="104" spans="2:47" x14ac:dyDescent="0.2">
      <c r="B104" s="94">
        <v>2130</v>
      </c>
      <c r="C104" s="148"/>
      <c r="D104" s="96" t="s">
        <v>114</v>
      </c>
      <c r="E104" s="237">
        <f t="shared" si="92"/>
        <v>0</v>
      </c>
      <c r="F104" s="238">
        <f t="shared" si="92"/>
        <v>0</v>
      </c>
      <c r="G104" s="238">
        <f t="shared" si="92"/>
        <v>0</v>
      </c>
      <c r="H104" s="245"/>
      <c r="I104" s="237">
        <v>0</v>
      </c>
      <c r="J104" s="238">
        <v>0</v>
      </c>
      <c r="K104" s="238">
        <v>0</v>
      </c>
      <c r="L104" s="245"/>
      <c r="M104" s="237">
        <v>0</v>
      </c>
      <c r="N104" s="238">
        <v>0</v>
      </c>
      <c r="O104" s="238">
        <v>0</v>
      </c>
      <c r="P104" s="245"/>
      <c r="Q104" s="237">
        <v>0</v>
      </c>
      <c r="R104" s="238">
        <v>0</v>
      </c>
      <c r="S104" s="238">
        <v>0</v>
      </c>
      <c r="T104" s="245"/>
      <c r="U104" s="237">
        <v>0</v>
      </c>
      <c r="V104" s="238">
        <v>0</v>
      </c>
      <c r="W104" s="238">
        <v>0</v>
      </c>
      <c r="X104" s="245"/>
      <c r="Y104" s="237">
        <v>0</v>
      </c>
      <c r="Z104" s="238">
        <v>0</v>
      </c>
      <c r="AA104" s="238">
        <v>0</v>
      </c>
      <c r="AB104" s="245"/>
      <c r="AC104" s="237">
        <v>0</v>
      </c>
      <c r="AD104" s="238">
        <v>0</v>
      </c>
      <c r="AE104" s="238">
        <v>0</v>
      </c>
      <c r="AF104" s="245"/>
      <c r="AG104" s="237">
        <v>0</v>
      </c>
      <c r="AH104" s="238">
        <v>0</v>
      </c>
      <c r="AI104" s="238">
        <v>0</v>
      </c>
      <c r="AJ104" s="245"/>
      <c r="AK104" s="237">
        <v>0</v>
      </c>
      <c r="AL104" s="238">
        <v>0</v>
      </c>
      <c r="AM104" s="238">
        <v>0</v>
      </c>
      <c r="AN104" s="245"/>
      <c r="AO104" s="237">
        <v>0</v>
      </c>
      <c r="AP104" s="238">
        <v>0</v>
      </c>
      <c r="AQ104" s="238">
        <v>0</v>
      </c>
      <c r="AR104" s="245"/>
      <c r="AS104" s="237">
        <v>0</v>
      </c>
      <c r="AT104" s="238">
        <v>0</v>
      </c>
      <c r="AU104" s="238">
        <v>0</v>
      </c>
    </row>
    <row r="105" spans="2:47" x14ac:dyDescent="0.2">
      <c r="B105" s="94">
        <v>2140</v>
      </c>
      <c r="C105" s="148"/>
      <c r="D105" s="96" t="s">
        <v>115</v>
      </c>
      <c r="E105" s="237">
        <f t="shared" si="92"/>
        <v>0</v>
      </c>
      <c r="F105" s="238">
        <f t="shared" si="92"/>
        <v>0</v>
      </c>
      <c r="G105" s="238">
        <f t="shared" si="92"/>
        <v>0</v>
      </c>
      <c r="H105" s="245"/>
      <c r="I105" s="237">
        <v>0</v>
      </c>
      <c r="J105" s="238">
        <v>0</v>
      </c>
      <c r="K105" s="238">
        <v>0</v>
      </c>
      <c r="L105" s="245"/>
      <c r="M105" s="237">
        <v>0</v>
      </c>
      <c r="N105" s="238">
        <v>0</v>
      </c>
      <c r="O105" s="238">
        <v>0</v>
      </c>
      <c r="P105" s="245"/>
      <c r="Q105" s="237">
        <v>0</v>
      </c>
      <c r="R105" s="238">
        <v>0</v>
      </c>
      <c r="S105" s="238">
        <v>0</v>
      </c>
      <c r="T105" s="245"/>
      <c r="U105" s="237">
        <v>0</v>
      </c>
      <c r="V105" s="238">
        <v>0</v>
      </c>
      <c r="W105" s="238">
        <v>0</v>
      </c>
      <c r="X105" s="245"/>
      <c r="Y105" s="237">
        <v>0</v>
      </c>
      <c r="Z105" s="238">
        <v>0</v>
      </c>
      <c r="AA105" s="238">
        <v>0</v>
      </c>
      <c r="AB105" s="245"/>
      <c r="AC105" s="237">
        <v>0</v>
      </c>
      <c r="AD105" s="238">
        <v>0</v>
      </c>
      <c r="AE105" s="238">
        <v>0</v>
      </c>
      <c r="AF105" s="245"/>
      <c r="AG105" s="237">
        <v>0</v>
      </c>
      <c r="AH105" s="238">
        <v>0</v>
      </c>
      <c r="AI105" s="238">
        <v>0</v>
      </c>
      <c r="AJ105" s="245"/>
      <c r="AK105" s="237">
        <v>0</v>
      </c>
      <c r="AL105" s="238">
        <v>0</v>
      </c>
      <c r="AM105" s="238">
        <v>0</v>
      </c>
      <c r="AN105" s="245"/>
      <c r="AO105" s="237">
        <v>0</v>
      </c>
      <c r="AP105" s="238">
        <v>0</v>
      </c>
      <c r="AQ105" s="238">
        <v>0</v>
      </c>
      <c r="AR105" s="245"/>
      <c r="AS105" s="237">
        <v>0</v>
      </c>
      <c r="AT105" s="238">
        <v>0</v>
      </c>
      <c r="AU105" s="238">
        <v>0</v>
      </c>
    </row>
    <row r="106" spans="2:47" x14ac:dyDescent="0.2">
      <c r="B106" s="94">
        <v>2150</v>
      </c>
      <c r="C106" s="148"/>
      <c r="D106" s="96" t="s">
        <v>116</v>
      </c>
      <c r="E106" s="237">
        <f t="shared" si="92"/>
        <v>0</v>
      </c>
      <c r="F106" s="238">
        <f t="shared" si="92"/>
        <v>0</v>
      </c>
      <c r="G106" s="238">
        <f t="shared" si="92"/>
        <v>0</v>
      </c>
      <c r="H106" s="245"/>
      <c r="I106" s="237">
        <v>0</v>
      </c>
      <c r="J106" s="238">
        <v>0</v>
      </c>
      <c r="K106" s="238">
        <v>0</v>
      </c>
      <c r="L106" s="245"/>
      <c r="M106" s="237">
        <v>0</v>
      </c>
      <c r="N106" s="238">
        <v>0</v>
      </c>
      <c r="O106" s="238">
        <v>0</v>
      </c>
      <c r="P106" s="245"/>
      <c r="Q106" s="237">
        <v>0</v>
      </c>
      <c r="R106" s="238">
        <v>0</v>
      </c>
      <c r="S106" s="238">
        <v>0</v>
      </c>
      <c r="T106" s="245"/>
      <c r="U106" s="237">
        <v>0</v>
      </c>
      <c r="V106" s="238">
        <v>0</v>
      </c>
      <c r="W106" s="238">
        <v>0</v>
      </c>
      <c r="X106" s="245"/>
      <c r="Y106" s="237">
        <v>0</v>
      </c>
      <c r="Z106" s="238">
        <v>0</v>
      </c>
      <c r="AA106" s="238">
        <v>0</v>
      </c>
      <c r="AB106" s="245"/>
      <c r="AC106" s="237">
        <v>0</v>
      </c>
      <c r="AD106" s="238">
        <v>0</v>
      </c>
      <c r="AE106" s="238">
        <v>0</v>
      </c>
      <c r="AF106" s="245"/>
      <c r="AG106" s="237">
        <v>0</v>
      </c>
      <c r="AH106" s="238">
        <v>0</v>
      </c>
      <c r="AI106" s="238">
        <v>0</v>
      </c>
      <c r="AJ106" s="245"/>
      <c r="AK106" s="237">
        <v>0</v>
      </c>
      <c r="AL106" s="238">
        <v>0</v>
      </c>
      <c r="AM106" s="238">
        <v>0</v>
      </c>
      <c r="AN106" s="245"/>
      <c r="AO106" s="237">
        <v>0</v>
      </c>
      <c r="AP106" s="238">
        <v>0</v>
      </c>
      <c r="AQ106" s="238">
        <v>0</v>
      </c>
      <c r="AR106" s="245"/>
      <c r="AS106" s="237">
        <v>0</v>
      </c>
      <c r="AT106" s="238">
        <v>0</v>
      </c>
      <c r="AU106" s="238">
        <v>0</v>
      </c>
    </row>
    <row r="107" spans="2:47" x14ac:dyDescent="0.2">
      <c r="B107" s="94">
        <v>2160</v>
      </c>
      <c r="C107" s="148"/>
      <c r="D107" s="96" t="s">
        <v>117</v>
      </c>
      <c r="E107" s="237">
        <f t="shared" si="92"/>
        <v>0</v>
      </c>
      <c r="F107" s="238">
        <f t="shared" si="92"/>
        <v>0</v>
      </c>
      <c r="G107" s="238">
        <f t="shared" si="92"/>
        <v>0</v>
      </c>
      <c r="H107" s="245"/>
      <c r="I107" s="237">
        <v>0</v>
      </c>
      <c r="J107" s="238">
        <v>0</v>
      </c>
      <c r="K107" s="238">
        <v>0</v>
      </c>
      <c r="L107" s="245"/>
      <c r="M107" s="237">
        <v>0</v>
      </c>
      <c r="N107" s="238">
        <v>0</v>
      </c>
      <c r="O107" s="238">
        <v>0</v>
      </c>
      <c r="P107" s="245"/>
      <c r="Q107" s="237">
        <v>0</v>
      </c>
      <c r="R107" s="238">
        <v>0</v>
      </c>
      <c r="S107" s="238">
        <v>0</v>
      </c>
      <c r="T107" s="245"/>
      <c r="U107" s="237">
        <v>0</v>
      </c>
      <c r="V107" s="238">
        <v>0</v>
      </c>
      <c r="W107" s="238">
        <v>0</v>
      </c>
      <c r="X107" s="245"/>
      <c r="Y107" s="237">
        <v>0</v>
      </c>
      <c r="Z107" s="238">
        <v>0</v>
      </c>
      <c r="AA107" s="238">
        <v>0</v>
      </c>
      <c r="AB107" s="245"/>
      <c r="AC107" s="237">
        <v>0</v>
      </c>
      <c r="AD107" s="238">
        <v>0</v>
      </c>
      <c r="AE107" s="238">
        <v>0</v>
      </c>
      <c r="AF107" s="245"/>
      <c r="AG107" s="237">
        <v>0</v>
      </c>
      <c r="AH107" s="238">
        <v>0</v>
      </c>
      <c r="AI107" s="238">
        <v>0</v>
      </c>
      <c r="AJ107" s="245"/>
      <c r="AK107" s="237">
        <v>0</v>
      </c>
      <c r="AL107" s="238">
        <v>0</v>
      </c>
      <c r="AM107" s="238">
        <v>0</v>
      </c>
      <c r="AN107" s="245"/>
      <c r="AO107" s="237">
        <v>0</v>
      </c>
      <c r="AP107" s="238">
        <v>0</v>
      </c>
      <c r="AQ107" s="238">
        <v>0</v>
      </c>
      <c r="AR107" s="245"/>
      <c r="AS107" s="237">
        <v>0</v>
      </c>
      <c r="AT107" s="238">
        <v>0</v>
      </c>
      <c r="AU107" s="238">
        <v>0</v>
      </c>
    </row>
    <row r="108" spans="2:47" x14ac:dyDescent="0.2">
      <c r="B108" s="94">
        <v>2170</v>
      </c>
      <c r="C108" s="148"/>
      <c r="D108" s="96" t="s">
        <v>118</v>
      </c>
      <c r="E108" s="237">
        <f t="shared" si="92"/>
        <v>0</v>
      </c>
      <c r="F108" s="238">
        <f t="shared" si="92"/>
        <v>0</v>
      </c>
      <c r="G108" s="238">
        <f t="shared" si="92"/>
        <v>0</v>
      </c>
      <c r="H108" s="245"/>
      <c r="I108" s="237">
        <v>0</v>
      </c>
      <c r="J108" s="238">
        <v>0</v>
      </c>
      <c r="K108" s="238">
        <v>0</v>
      </c>
      <c r="L108" s="245"/>
      <c r="M108" s="237">
        <v>0</v>
      </c>
      <c r="N108" s="238">
        <v>0</v>
      </c>
      <c r="O108" s="238">
        <v>0</v>
      </c>
      <c r="P108" s="245"/>
      <c r="Q108" s="237">
        <v>0</v>
      </c>
      <c r="R108" s="238">
        <v>0</v>
      </c>
      <c r="S108" s="238">
        <v>0</v>
      </c>
      <c r="T108" s="245"/>
      <c r="U108" s="237">
        <v>0</v>
      </c>
      <c r="V108" s="238">
        <v>0</v>
      </c>
      <c r="W108" s="238">
        <v>0</v>
      </c>
      <c r="X108" s="245"/>
      <c r="Y108" s="237">
        <v>0</v>
      </c>
      <c r="Z108" s="238">
        <v>0</v>
      </c>
      <c r="AA108" s="238">
        <v>0</v>
      </c>
      <c r="AB108" s="245"/>
      <c r="AC108" s="237">
        <v>0</v>
      </c>
      <c r="AD108" s="238">
        <v>0</v>
      </c>
      <c r="AE108" s="238">
        <v>0</v>
      </c>
      <c r="AF108" s="245"/>
      <c r="AG108" s="237">
        <v>0</v>
      </c>
      <c r="AH108" s="238">
        <v>0</v>
      </c>
      <c r="AI108" s="238">
        <v>0</v>
      </c>
      <c r="AJ108" s="245"/>
      <c r="AK108" s="237">
        <v>0</v>
      </c>
      <c r="AL108" s="238">
        <v>0</v>
      </c>
      <c r="AM108" s="238">
        <v>0</v>
      </c>
      <c r="AN108" s="245"/>
      <c r="AO108" s="237">
        <v>0</v>
      </c>
      <c r="AP108" s="238">
        <v>0</v>
      </c>
      <c r="AQ108" s="238">
        <v>0</v>
      </c>
      <c r="AR108" s="245"/>
      <c r="AS108" s="237">
        <v>0</v>
      </c>
      <c r="AT108" s="238">
        <v>0</v>
      </c>
      <c r="AU108" s="238">
        <v>0</v>
      </c>
    </row>
    <row r="109" spans="2:47" x14ac:dyDescent="0.2">
      <c r="B109" s="94">
        <v>2190</v>
      </c>
      <c r="C109" s="148"/>
      <c r="D109" s="96" t="s">
        <v>119</v>
      </c>
      <c r="E109" s="237">
        <f t="shared" si="92"/>
        <v>0</v>
      </c>
      <c r="F109" s="238">
        <f t="shared" si="92"/>
        <v>0</v>
      </c>
      <c r="G109" s="238">
        <f t="shared" si="92"/>
        <v>0</v>
      </c>
      <c r="H109" s="245"/>
      <c r="I109" s="237">
        <v>0</v>
      </c>
      <c r="J109" s="238">
        <v>0</v>
      </c>
      <c r="K109" s="238">
        <v>0</v>
      </c>
      <c r="L109" s="245"/>
      <c r="M109" s="237">
        <v>0</v>
      </c>
      <c r="N109" s="238">
        <v>0</v>
      </c>
      <c r="O109" s="238">
        <v>0</v>
      </c>
      <c r="P109" s="245"/>
      <c r="Q109" s="237">
        <v>0</v>
      </c>
      <c r="R109" s="238">
        <v>0</v>
      </c>
      <c r="S109" s="238">
        <v>0</v>
      </c>
      <c r="T109" s="245"/>
      <c r="U109" s="237">
        <v>0</v>
      </c>
      <c r="V109" s="238">
        <v>0</v>
      </c>
      <c r="W109" s="238">
        <v>0</v>
      </c>
      <c r="X109" s="245"/>
      <c r="Y109" s="237">
        <v>0</v>
      </c>
      <c r="Z109" s="238">
        <v>0</v>
      </c>
      <c r="AA109" s="238">
        <v>0</v>
      </c>
      <c r="AB109" s="245"/>
      <c r="AC109" s="237">
        <v>0</v>
      </c>
      <c r="AD109" s="238">
        <v>0</v>
      </c>
      <c r="AE109" s="238">
        <v>0</v>
      </c>
      <c r="AF109" s="245"/>
      <c r="AG109" s="237">
        <v>0</v>
      </c>
      <c r="AH109" s="238">
        <v>0</v>
      </c>
      <c r="AI109" s="238">
        <v>0</v>
      </c>
      <c r="AJ109" s="245"/>
      <c r="AK109" s="237">
        <v>0</v>
      </c>
      <c r="AL109" s="238">
        <v>0</v>
      </c>
      <c r="AM109" s="238">
        <v>0</v>
      </c>
      <c r="AN109" s="245"/>
      <c r="AO109" s="237">
        <v>0</v>
      </c>
      <c r="AP109" s="238">
        <v>0</v>
      </c>
      <c r="AQ109" s="238">
        <v>0</v>
      </c>
      <c r="AR109" s="245"/>
      <c r="AS109" s="237">
        <v>0</v>
      </c>
      <c r="AT109" s="238">
        <v>0</v>
      </c>
      <c r="AU109" s="238">
        <v>0</v>
      </c>
    </row>
    <row r="110" spans="2:47" x14ac:dyDescent="0.2">
      <c r="B110" s="94"/>
      <c r="C110" s="148"/>
      <c r="D110" s="96"/>
      <c r="E110" s="235"/>
      <c r="F110" s="236"/>
      <c r="G110" s="236"/>
      <c r="H110" s="245"/>
      <c r="I110" s="235"/>
      <c r="J110" s="236"/>
      <c r="K110" s="236"/>
      <c r="L110" s="245"/>
      <c r="M110" s="235"/>
      <c r="N110" s="236"/>
      <c r="O110" s="236"/>
      <c r="P110" s="245"/>
      <c r="Q110" s="235"/>
      <c r="R110" s="236"/>
      <c r="S110" s="236"/>
      <c r="T110" s="245"/>
      <c r="U110" s="235"/>
      <c r="V110" s="236"/>
      <c r="W110" s="236"/>
      <c r="X110" s="245"/>
      <c r="Y110" s="235"/>
      <c r="Z110" s="236"/>
      <c r="AA110" s="236"/>
      <c r="AB110" s="245"/>
      <c r="AC110" s="235"/>
      <c r="AD110" s="236"/>
      <c r="AE110" s="236"/>
      <c r="AF110" s="245"/>
      <c r="AG110" s="235"/>
      <c r="AH110" s="236"/>
      <c r="AI110" s="236"/>
      <c r="AJ110" s="245"/>
      <c r="AK110" s="235"/>
      <c r="AL110" s="236"/>
      <c r="AM110" s="236"/>
      <c r="AN110" s="245"/>
      <c r="AO110" s="235"/>
      <c r="AP110" s="236"/>
      <c r="AQ110" s="236"/>
      <c r="AR110" s="245"/>
      <c r="AS110" s="235"/>
      <c r="AT110" s="236"/>
      <c r="AU110" s="236"/>
    </row>
    <row r="111" spans="2:47" x14ac:dyDescent="0.2">
      <c r="B111" s="94">
        <v>2100</v>
      </c>
      <c r="C111" s="148"/>
      <c r="D111" s="97" t="s">
        <v>120</v>
      </c>
      <c r="E111" s="241">
        <f>SUM(E102:E109)</f>
        <v>0</v>
      </c>
      <c r="F111" s="242">
        <f>SUM(F102:F109)</f>
        <v>0</v>
      </c>
      <c r="G111" s="242">
        <f>SUM(G102:G109)</f>
        <v>0</v>
      </c>
      <c r="H111" s="245"/>
      <c r="I111" s="241">
        <f t="shared" ref="I111:K111" si="93">SUM(I102:I109)</f>
        <v>0</v>
      </c>
      <c r="J111" s="242">
        <f t="shared" si="93"/>
        <v>0</v>
      </c>
      <c r="K111" s="242">
        <f t="shared" si="93"/>
        <v>0</v>
      </c>
      <c r="L111" s="245"/>
      <c r="M111" s="241">
        <f t="shared" ref="M111:O111" si="94">SUM(M102:M109)</f>
        <v>0</v>
      </c>
      <c r="N111" s="242">
        <f t="shared" si="94"/>
        <v>0</v>
      </c>
      <c r="O111" s="242">
        <f t="shared" si="94"/>
        <v>0</v>
      </c>
      <c r="P111" s="245"/>
      <c r="Q111" s="241">
        <f t="shared" ref="Q111:S111" si="95">SUM(Q102:Q109)</f>
        <v>0</v>
      </c>
      <c r="R111" s="242">
        <f t="shared" si="95"/>
        <v>0</v>
      </c>
      <c r="S111" s="242">
        <f t="shared" si="95"/>
        <v>0</v>
      </c>
      <c r="T111" s="245"/>
      <c r="U111" s="241">
        <f t="shared" ref="U111:W111" si="96">SUM(U102:U109)</f>
        <v>0</v>
      </c>
      <c r="V111" s="242">
        <f t="shared" si="96"/>
        <v>0</v>
      </c>
      <c r="W111" s="242">
        <f t="shared" si="96"/>
        <v>0</v>
      </c>
      <c r="X111" s="245"/>
      <c r="Y111" s="241">
        <f t="shared" ref="Y111:AA111" si="97">SUM(Y102:Y109)</f>
        <v>0</v>
      </c>
      <c r="Z111" s="242">
        <f t="shared" si="97"/>
        <v>0</v>
      </c>
      <c r="AA111" s="242">
        <f t="shared" si="97"/>
        <v>0</v>
      </c>
      <c r="AB111" s="245"/>
      <c r="AC111" s="241">
        <f>SUM(AC102:AC109)</f>
        <v>0</v>
      </c>
      <c r="AD111" s="242">
        <f>SUM(AD102:AD109)</f>
        <v>0</v>
      </c>
      <c r="AE111" s="242">
        <f>SUM(AE102:AE109)</f>
        <v>0</v>
      </c>
      <c r="AF111" s="245"/>
      <c r="AG111" s="241">
        <f>SUM(AG102:AG109)</f>
        <v>0</v>
      </c>
      <c r="AH111" s="242">
        <f>SUM(AH102:AH109)</f>
        <v>0</v>
      </c>
      <c r="AI111" s="242">
        <f>SUM(AI102:AI109)</f>
        <v>0</v>
      </c>
      <c r="AJ111" s="245"/>
      <c r="AK111" s="241">
        <f>SUM(AK102:AK109)</f>
        <v>0</v>
      </c>
      <c r="AL111" s="242">
        <f>SUM(AL102:AL109)</f>
        <v>0</v>
      </c>
      <c r="AM111" s="242">
        <f>SUM(AM102:AM109)</f>
        <v>0</v>
      </c>
      <c r="AN111" s="245"/>
      <c r="AO111" s="241">
        <f>SUM(AO102:AO109)</f>
        <v>0</v>
      </c>
      <c r="AP111" s="242">
        <f>SUM(AP102:AP109)</f>
        <v>0</v>
      </c>
      <c r="AQ111" s="242">
        <f>SUM(AQ102:AQ109)</f>
        <v>0</v>
      </c>
      <c r="AR111" s="245"/>
      <c r="AS111" s="241">
        <f>SUM(AS102:AS109)</f>
        <v>0</v>
      </c>
      <c r="AT111" s="242">
        <f>SUM(AT102:AT109)</f>
        <v>0</v>
      </c>
      <c r="AU111" s="242">
        <f>SUM(AU102:AU109)</f>
        <v>0</v>
      </c>
    </row>
    <row r="112" spans="2:47" x14ac:dyDescent="0.2">
      <c r="B112" s="94"/>
      <c r="C112" s="148"/>
      <c r="D112" s="37"/>
      <c r="E112" s="235"/>
      <c r="F112" s="236"/>
      <c r="G112" s="236"/>
      <c r="H112" s="245"/>
      <c r="I112" s="235"/>
      <c r="J112" s="236"/>
      <c r="K112" s="236"/>
      <c r="L112" s="245"/>
      <c r="M112" s="235"/>
      <c r="N112" s="236"/>
      <c r="O112" s="236"/>
      <c r="P112" s="245"/>
      <c r="Q112" s="235"/>
      <c r="R112" s="236"/>
      <c r="S112" s="236"/>
      <c r="T112" s="245"/>
      <c r="U112" s="235"/>
      <c r="V112" s="236"/>
      <c r="W112" s="236"/>
      <c r="X112" s="245"/>
      <c r="Y112" s="235"/>
      <c r="Z112" s="236"/>
      <c r="AA112" s="236"/>
      <c r="AB112" s="245"/>
      <c r="AC112" s="235"/>
      <c r="AD112" s="236"/>
      <c r="AE112" s="236"/>
      <c r="AF112" s="245"/>
      <c r="AG112" s="235"/>
      <c r="AH112" s="236"/>
      <c r="AI112" s="236"/>
      <c r="AJ112" s="245"/>
      <c r="AK112" s="235"/>
      <c r="AL112" s="236"/>
      <c r="AM112" s="236"/>
      <c r="AN112" s="245"/>
      <c r="AO112" s="235"/>
      <c r="AP112" s="236"/>
      <c r="AQ112" s="236"/>
      <c r="AR112" s="245"/>
      <c r="AS112" s="235"/>
      <c r="AT112" s="236"/>
      <c r="AU112" s="236"/>
    </row>
    <row r="113" spans="2:47" x14ac:dyDescent="0.2">
      <c r="B113" s="94"/>
      <c r="C113" s="36" t="s">
        <v>121</v>
      </c>
      <c r="E113" s="237"/>
      <c r="F113" s="238"/>
      <c r="G113" s="238"/>
      <c r="H113" s="245"/>
      <c r="I113" s="237"/>
      <c r="J113" s="238"/>
      <c r="K113" s="238"/>
      <c r="L113" s="245"/>
      <c r="M113" s="237"/>
      <c r="N113" s="238"/>
      <c r="O113" s="238"/>
      <c r="P113" s="245"/>
      <c r="Q113" s="237"/>
      <c r="R113" s="238"/>
      <c r="S113" s="238"/>
      <c r="T113" s="245"/>
      <c r="U113" s="237"/>
      <c r="V113" s="238"/>
      <c r="W113" s="238"/>
      <c r="X113" s="245"/>
      <c r="Y113" s="237"/>
      <c r="Z113" s="238"/>
      <c r="AA113" s="238"/>
      <c r="AB113" s="245"/>
      <c r="AC113" s="237"/>
      <c r="AD113" s="238"/>
      <c r="AE113" s="238"/>
      <c r="AF113" s="245"/>
      <c r="AG113" s="237"/>
      <c r="AH113" s="238"/>
      <c r="AI113" s="238"/>
      <c r="AJ113" s="245"/>
      <c r="AK113" s="237"/>
      <c r="AL113" s="238"/>
      <c r="AM113" s="238"/>
      <c r="AN113" s="245"/>
      <c r="AO113" s="237"/>
      <c r="AP113" s="238"/>
      <c r="AQ113" s="238"/>
      <c r="AR113" s="245"/>
      <c r="AS113" s="237"/>
      <c r="AT113" s="238"/>
      <c r="AU113" s="238"/>
    </row>
    <row r="114" spans="2:47" x14ac:dyDescent="0.2">
      <c r="B114" s="94">
        <v>2210</v>
      </c>
      <c r="C114" s="148"/>
      <c r="D114" s="96" t="s">
        <v>122</v>
      </c>
      <c r="E114" s="237">
        <f t="shared" ref="E114:G119" si="98">+I114+M114+Q114+U114+Y114+AC114+AG114+AK114+AO114+AS114</f>
        <v>0</v>
      </c>
      <c r="F114" s="238">
        <f t="shared" si="98"/>
        <v>0</v>
      </c>
      <c r="G114" s="238">
        <f t="shared" si="98"/>
        <v>0</v>
      </c>
      <c r="H114" s="245"/>
      <c r="I114" s="237">
        <v>0</v>
      </c>
      <c r="J114" s="238">
        <v>0</v>
      </c>
      <c r="K114" s="238">
        <v>0</v>
      </c>
      <c r="L114" s="245"/>
      <c r="M114" s="237">
        <v>0</v>
      </c>
      <c r="N114" s="238">
        <v>0</v>
      </c>
      <c r="O114" s="238">
        <v>0</v>
      </c>
      <c r="P114" s="245"/>
      <c r="Q114" s="237">
        <v>0</v>
      </c>
      <c r="R114" s="238">
        <v>0</v>
      </c>
      <c r="S114" s="238">
        <v>0</v>
      </c>
      <c r="T114" s="245"/>
      <c r="U114" s="237">
        <v>0</v>
      </c>
      <c r="V114" s="238">
        <v>0</v>
      </c>
      <c r="W114" s="238">
        <v>0</v>
      </c>
      <c r="X114" s="245"/>
      <c r="Y114" s="237">
        <v>0</v>
      </c>
      <c r="Z114" s="238">
        <v>0</v>
      </c>
      <c r="AA114" s="238">
        <v>0</v>
      </c>
      <c r="AB114" s="245"/>
      <c r="AC114" s="237">
        <v>0</v>
      </c>
      <c r="AD114" s="238">
        <v>0</v>
      </c>
      <c r="AE114" s="238">
        <v>0</v>
      </c>
      <c r="AF114" s="245"/>
      <c r="AG114" s="237">
        <v>0</v>
      </c>
      <c r="AH114" s="238">
        <v>0</v>
      </c>
      <c r="AI114" s="238">
        <v>0</v>
      </c>
      <c r="AJ114" s="245"/>
      <c r="AK114" s="237">
        <v>0</v>
      </c>
      <c r="AL114" s="238">
        <v>0</v>
      </c>
      <c r="AM114" s="238">
        <v>0</v>
      </c>
      <c r="AN114" s="245"/>
      <c r="AO114" s="237">
        <v>0</v>
      </c>
      <c r="AP114" s="238">
        <v>0</v>
      </c>
      <c r="AQ114" s="238">
        <v>0</v>
      </c>
      <c r="AR114" s="245"/>
      <c r="AS114" s="237">
        <v>0</v>
      </c>
      <c r="AT114" s="238">
        <v>0</v>
      </c>
      <c r="AU114" s="238">
        <v>0</v>
      </c>
    </row>
    <row r="115" spans="2:47" x14ac:dyDescent="0.2">
      <c r="B115" s="94">
        <v>2220</v>
      </c>
      <c r="C115" s="148"/>
      <c r="D115" s="96" t="s">
        <v>123</v>
      </c>
      <c r="E115" s="237">
        <f t="shared" si="98"/>
        <v>0</v>
      </c>
      <c r="F115" s="238">
        <f t="shared" si="98"/>
        <v>0</v>
      </c>
      <c r="G115" s="238">
        <f t="shared" si="98"/>
        <v>0</v>
      </c>
      <c r="H115" s="245"/>
      <c r="I115" s="237">
        <v>0</v>
      </c>
      <c r="J115" s="238">
        <v>0</v>
      </c>
      <c r="K115" s="238">
        <v>0</v>
      </c>
      <c r="L115" s="245"/>
      <c r="M115" s="237">
        <v>0</v>
      </c>
      <c r="N115" s="238">
        <v>0</v>
      </c>
      <c r="O115" s="238">
        <v>0</v>
      </c>
      <c r="P115" s="245"/>
      <c r="Q115" s="237">
        <v>0</v>
      </c>
      <c r="R115" s="238">
        <v>0</v>
      </c>
      <c r="S115" s="238">
        <v>0</v>
      </c>
      <c r="T115" s="245"/>
      <c r="U115" s="237">
        <v>0</v>
      </c>
      <c r="V115" s="238">
        <v>0</v>
      </c>
      <c r="W115" s="238">
        <v>0</v>
      </c>
      <c r="X115" s="245"/>
      <c r="Y115" s="237">
        <v>0</v>
      </c>
      <c r="Z115" s="238">
        <v>0</v>
      </c>
      <c r="AA115" s="238">
        <v>0</v>
      </c>
      <c r="AB115" s="245"/>
      <c r="AC115" s="237">
        <v>0</v>
      </c>
      <c r="AD115" s="238">
        <v>0</v>
      </c>
      <c r="AE115" s="238">
        <v>0</v>
      </c>
      <c r="AF115" s="245"/>
      <c r="AG115" s="237">
        <v>0</v>
      </c>
      <c r="AH115" s="238">
        <v>0</v>
      </c>
      <c r="AI115" s="238">
        <v>0</v>
      </c>
      <c r="AJ115" s="245"/>
      <c r="AK115" s="237">
        <v>0</v>
      </c>
      <c r="AL115" s="238">
        <v>0</v>
      </c>
      <c r="AM115" s="238">
        <v>0</v>
      </c>
      <c r="AN115" s="245"/>
      <c r="AO115" s="237">
        <v>0</v>
      </c>
      <c r="AP115" s="238">
        <v>0</v>
      </c>
      <c r="AQ115" s="238">
        <v>0</v>
      </c>
      <c r="AR115" s="245"/>
      <c r="AS115" s="237">
        <v>0</v>
      </c>
      <c r="AT115" s="238">
        <v>0</v>
      </c>
      <c r="AU115" s="238">
        <v>0</v>
      </c>
    </row>
    <row r="116" spans="2:47" x14ac:dyDescent="0.2">
      <c r="B116" s="94">
        <v>2230</v>
      </c>
      <c r="C116" s="148"/>
      <c r="D116" s="96" t="s">
        <v>124</v>
      </c>
      <c r="E116" s="237">
        <f t="shared" si="98"/>
        <v>0</v>
      </c>
      <c r="F116" s="238">
        <f t="shared" si="98"/>
        <v>0</v>
      </c>
      <c r="G116" s="238">
        <f t="shared" si="98"/>
        <v>0</v>
      </c>
      <c r="H116" s="245"/>
      <c r="I116" s="237">
        <v>0</v>
      </c>
      <c r="J116" s="238">
        <v>0</v>
      </c>
      <c r="K116" s="238">
        <v>0</v>
      </c>
      <c r="L116" s="245"/>
      <c r="M116" s="237">
        <v>0</v>
      </c>
      <c r="N116" s="238">
        <v>0</v>
      </c>
      <c r="O116" s="238">
        <v>0</v>
      </c>
      <c r="P116" s="245"/>
      <c r="Q116" s="237">
        <v>0</v>
      </c>
      <c r="R116" s="238">
        <v>0</v>
      </c>
      <c r="S116" s="238">
        <v>0</v>
      </c>
      <c r="T116" s="245"/>
      <c r="U116" s="237">
        <v>0</v>
      </c>
      <c r="V116" s="238">
        <v>0</v>
      </c>
      <c r="W116" s="238">
        <v>0</v>
      </c>
      <c r="X116" s="245"/>
      <c r="Y116" s="237">
        <v>0</v>
      </c>
      <c r="Z116" s="238">
        <v>0</v>
      </c>
      <c r="AA116" s="238">
        <v>0</v>
      </c>
      <c r="AB116" s="245"/>
      <c r="AC116" s="237">
        <v>0</v>
      </c>
      <c r="AD116" s="238">
        <v>0</v>
      </c>
      <c r="AE116" s="238">
        <v>0</v>
      </c>
      <c r="AF116" s="245"/>
      <c r="AG116" s="237">
        <v>0</v>
      </c>
      <c r="AH116" s="238">
        <v>0</v>
      </c>
      <c r="AI116" s="238">
        <v>0</v>
      </c>
      <c r="AJ116" s="245"/>
      <c r="AK116" s="237">
        <v>0</v>
      </c>
      <c r="AL116" s="238">
        <v>0</v>
      </c>
      <c r="AM116" s="238">
        <v>0</v>
      </c>
      <c r="AN116" s="245"/>
      <c r="AO116" s="237">
        <v>0</v>
      </c>
      <c r="AP116" s="238">
        <v>0</v>
      </c>
      <c r="AQ116" s="238">
        <v>0</v>
      </c>
      <c r="AR116" s="245"/>
      <c r="AS116" s="237">
        <v>0</v>
      </c>
      <c r="AT116" s="238">
        <v>0</v>
      </c>
      <c r="AU116" s="238">
        <v>0</v>
      </c>
    </row>
    <row r="117" spans="2:47" x14ac:dyDescent="0.2">
      <c r="B117" s="94">
        <v>2240</v>
      </c>
      <c r="C117" s="148"/>
      <c r="D117" s="96" t="s">
        <v>125</v>
      </c>
      <c r="E117" s="237">
        <f t="shared" si="98"/>
        <v>0</v>
      </c>
      <c r="F117" s="238">
        <f t="shared" si="98"/>
        <v>0</v>
      </c>
      <c r="G117" s="238">
        <f t="shared" si="98"/>
        <v>0</v>
      </c>
      <c r="H117" s="245"/>
      <c r="I117" s="237">
        <v>0</v>
      </c>
      <c r="J117" s="238">
        <v>0</v>
      </c>
      <c r="K117" s="238">
        <v>0</v>
      </c>
      <c r="L117" s="245"/>
      <c r="M117" s="237">
        <v>0</v>
      </c>
      <c r="N117" s="238">
        <v>0</v>
      </c>
      <c r="O117" s="238">
        <v>0</v>
      </c>
      <c r="P117" s="245"/>
      <c r="Q117" s="237">
        <v>0</v>
      </c>
      <c r="R117" s="238">
        <v>0</v>
      </c>
      <c r="S117" s="238">
        <v>0</v>
      </c>
      <c r="T117" s="245"/>
      <c r="U117" s="237">
        <v>0</v>
      </c>
      <c r="V117" s="238">
        <v>0</v>
      </c>
      <c r="W117" s="238">
        <v>0</v>
      </c>
      <c r="X117" s="245"/>
      <c r="Y117" s="237">
        <v>0</v>
      </c>
      <c r="Z117" s="238">
        <v>0</v>
      </c>
      <c r="AA117" s="238">
        <v>0</v>
      </c>
      <c r="AB117" s="245"/>
      <c r="AC117" s="237">
        <v>0</v>
      </c>
      <c r="AD117" s="238">
        <v>0</v>
      </c>
      <c r="AE117" s="238">
        <v>0</v>
      </c>
      <c r="AF117" s="245"/>
      <c r="AG117" s="237">
        <v>0</v>
      </c>
      <c r="AH117" s="238">
        <v>0</v>
      </c>
      <c r="AI117" s="238">
        <v>0</v>
      </c>
      <c r="AJ117" s="245"/>
      <c r="AK117" s="237">
        <v>0</v>
      </c>
      <c r="AL117" s="238">
        <v>0</v>
      </c>
      <c r="AM117" s="238">
        <v>0</v>
      </c>
      <c r="AN117" s="245"/>
      <c r="AO117" s="237">
        <v>0</v>
      </c>
      <c r="AP117" s="238">
        <v>0</v>
      </c>
      <c r="AQ117" s="238">
        <v>0</v>
      </c>
      <c r="AR117" s="245"/>
      <c r="AS117" s="237">
        <v>0</v>
      </c>
      <c r="AT117" s="238">
        <v>0</v>
      </c>
      <c r="AU117" s="238">
        <v>0</v>
      </c>
    </row>
    <row r="118" spans="2:47" x14ac:dyDescent="0.2">
      <c r="B118" s="94">
        <v>2250</v>
      </c>
      <c r="C118" s="148"/>
      <c r="D118" s="96" t="s">
        <v>126</v>
      </c>
      <c r="E118" s="237">
        <f t="shared" si="98"/>
        <v>0</v>
      </c>
      <c r="F118" s="238">
        <f t="shared" si="98"/>
        <v>0</v>
      </c>
      <c r="G118" s="238">
        <f t="shared" si="98"/>
        <v>0</v>
      </c>
      <c r="H118" s="245"/>
      <c r="I118" s="237">
        <v>0</v>
      </c>
      <c r="J118" s="238">
        <v>0</v>
      </c>
      <c r="K118" s="238">
        <v>0</v>
      </c>
      <c r="L118" s="245"/>
      <c r="M118" s="237">
        <v>0</v>
      </c>
      <c r="N118" s="238">
        <v>0</v>
      </c>
      <c r="O118" s="238">
        <v>0</v>
      </c>
      <c r="P118" s="245"/>
      <c r="Q118" s="237">
        <v>0</v>
      </c>
      <c r="R118" s="238">
        <v>0</v>
      </c>
      <c r="S118" s="238">
        <v>0</v>
      </c>
      <c r="T118" s="245"/>
      <c r="U118" s="237">
        <v>0</v>
      </c>
      <c r="V118" s="238">
        <v>0</v>
      </c>
      <c r="W118" s="238">
        <v>0</v>
      </c>
      <c r="X118" s="245"/>
      <c r="Y118" s="237">
        <v>0</v>
      </c>
      <c r="Z118" s="238">
        <v>0</v>
      </c>
      <c r="AA118" s="238">
        <v>0</v>
      </c>
      <c r="AB118" s="245"/>
      <c r="AC118" s="237">
        <v>0</v>
      </c>
      <c r="AD118" s="238">
        <v>0</v>
      </c>
      <c r="AE118" s="238">
        <v>0</v>
      </c>
      <c r="AF118" s="245"/>
      <c r="AG118" s="237">
        <v>0</v>
      </c>
      <c r="AH118" s="238">
        <v>0</v>
      </c>
      <c r="AI118" s="238">
        <v>0</v>
      </c>
      <c r="AJ118" s="245"/>
      <c r="AK118" s="237">
        <v>0</v>
      </c>
      <c r="AL118" s="238">
        <v>0</v>
      </c>
      <c r="AM118" s="238">
        <v>0</v>
      </c>
      <c r="AN118" s="245"/>
      <c r="AO118" s="237">
        <v>0</v>
      </c>
      <c r="AP118" s="238">
        <v>0</v>
      </c>
      <c r="AQ118" s="238">
        <v>0</v>
      </c>
      <c r="AR118" s="245"/>
      <c r="AS118" s="237">
        <v>0</v>
      </c>
      <c r="AT118" s="238">
        <v>0</v>
      </c>
      <c r="AU118" s="238">
        <v>0</v>
      </c>
    </row>
    <row r="119" spans="2:47" x14ac:dyDescent="0.2">
      <c r="B119" s="94">
        <v>2260</v>
      </c>
      <c r="C119" s="148"/>
      <c r="D119" s="96" t="s">
        <v>127</v>
      </c>
      <c r="E119" s="237">
        <f t="shared" si="98"/>
        <v>0</v>
      </c>
      <c r="F119" s="238">
        <f t="shared" si="98"/>
        <v>0</v>
      </c>
      <c r="G119" s="238">
        <f t="shared" si="98"/>
        <v>0</v>
      </c>
      <c r="H119" s="245"/>
      <c r="I119" s="237">
        <v>0</v>
      </c>
      <c r="J119" s="238">
        <v>0</v>
      </c>
      <c r="K119" s="238">
        <v>0</v>
      </c>
      <c r="L119" s="245"/>
      <c r="M119" s="237">
        <v>0</v>
      </c>
      <c r="N119" s="238">
        <v>0</v>
      </c>
      <c r="O119" s="238">
        <v>0</v>
      </c>
      <c r="P119" s="245"/>
      <c r="Q119" s="237">
        <v>0</v>
      </c>
      <c r="R119" s="238">
        <v>0</v>
      </c>
      <c r="S119" s="238">
        <v>0</v>
      </c>
      <c r="T119" s="245"/>
      <c r="U119" s="237">
        <v>0</v>
      </c>
      <c r="V119" s="238">
        <v>0</v>
      </c>
      <c r="W119" s="238">
        <v>0</v>
      </c>
      <c r="X119" s="245"/>
      <c r="Y119" s="237">
        <v>0</v>
      </c>
      <c r="Z119" s="238">
        <v>0</v>
      </c>
      <c r="AA119" s="238">
        <v>0</v>
      </c>
      <c r="AB119" s="245"/>
      <c r="AC119" s="237">
        <v>0</v>
      </c>
      <c r="AD119" s="238">
        <v>0</v>
      </c>
      <c r="AE119" s="238">
        <v>0</v>
      </c>
      <c r="AF119" s="245"/>
      <c r="AG119" s="237">
        <v>0</v>
      </c>
      <c r="AH119" s="238">
        <v>0</v>
      </c>
      <c r="AI119" s="238">
        <v>0</v>
      </c>
      <c r="AJ119" s="245"/>
      <c r="AK119" s="237">
        <v>0</v>
      </c>
      <c r="AL119" s="238">
        <v>0</v>
      </c>
      <c r="AM119" s="238">
        <v>0</v>
      </c>
      <c r="AN119" s="245"/>
      <c r="AO119" s="237">
        <v>0</v>
      </c>
      <c r="AP119" s="238">
        <v>0</v>
      </c>
      <c r="AQ119" s="238">
        <v>0</v>
      </c>
      <c r="AR119" s="245"/>
      <c r="AS119" s="237">
        <v>0</v>
      </c>
      <c r="AT119" s="238">
        <v>0</v>
      </c>
      <c r="AU119" s="238">
        <v>0</v>
      </c>
    </row>
    <row r="120" spans="2:47" x14ac:dyDescent="0.2">
      <c r="B120" s="94"/>
      <c r="C120" s="148"/>
      <c r="D120" s="96"/>
      <c r="E120" s="237"/>
      <c r="F120" s="238"/>
      <c r="G120" s="238"/>
      <c r="H120" s="245"/>
      <c r="I120" s="237"/>
      <c r="J120" s="238"/>
      <c r="K120" s="238"/>
      <c r="L120" s="245"/>
      <c r="M120" s="237"/>
      <c r="N120" s="238"/>
      <c r="O120" s="238"/>
      <c r="P120" s="245"/>
      <c r="Q120" s="237"/>
      <c r="R120" s="238"/>
      <c r="S120" s="238"/>
      <c r="T120" s="245"/>
      <c r="U120" s="237"/>
      <c r="V120" s="238"/>
      <c r="W120" s="238"/>
      <c r="X120" s="245"/>
      <c r="Y120" s="237"/>
      <c r="Z120" s="238"/>
      <c r="AA120" s="238"/>
      <c r="AB120" s="245"/>
      <c r="AC120" s="237"/>
      <c r="AD120" s="238"/>
      <c r="AE120" s="238"/>
      <c r="AF120" s="245"/>
      <c r="AG120" s="237"/>
      <c r="AH120" s="238"/>
      <c r="AI120" s="238"/>
      <c r="AJ120" s="245"/>
      <c r="AK120" s="237"/>
      <c r="AL120" s="238"/>
      <c r="AM120" s="238"/>
      <c r="AN120" s="245"/>
      <c r="AO120" s="237"/>
      <c r="AP120" s="238"/>
      <c r="AQ120" s="238"/>
      <c r="AR120" s="245"/>
      <c r="AS120" s="237"/>
      <c r="AT120" s="238"/>
      <c r="AU120" s="238"/>
    </row>
    <row r="121" spans="2:47" x14ac:dyDescent="0.2">
      <c r="B121" s="94">
        <v>2200</v>
      </c>
      <c r="C121" s="148"/>
      <c r="D121" s="97" t="s">
        <v>128</v>
      </c>
      <c r="E121" s="241">
        <f>SUM(E113:E119)</f>
        <v>0</v>
      </c>
      <c r="F121" s="242">
        <f>SUM(F113:F119)</f>
        <v>0</v>
      </c>
      <c r="G121" s="242">
        <f>SUM(G113:G119)</f>
        <v>0</v>
      </c>
      <c r="H121" s="245"/>
      <c r="I121" s="241">
        <f t="shared" ref="I121:K121" si="99">SUM(I113:I119)</f>
        <v>0</v>
      </c>
      <c r="J121" s="242">
        <f t="shared" si="99"/>
        <v>0</v>
      </c>
      <c r="K121" s="242">
        <f t="shared" si="99"/>
        <v>0</v>
      </c>
      <c r="L121" s="245"/>
      <c r="M121" s="241">
        <f t="shared" ref="M121:O121" si="100">SUM(M113:M119)</f>
        <v>0</v>
      </c>
      <c r="N121" s="242">
        <f t="shared" si="100"/>
        <v>0</v>
      </c>
      <c r="O121" s="242">
        <f t="shared" si="100"/>
        <v>0</v>
      </c>
      <c r="P121" s="245"/>
      <c r="Q121" s="241">
        <f t="shared" ref="Q121:S121" si="101">SUM(Q113:Q119)</f>
        <v>0</v>
      </c>
      <c r="R121" s="242">
        <f t="shared" si="101"/>
        <v>0</v>
      </c>
      <c r="S121" s="242">
        <f t="shared" si="101"/>
        <v>0</v>
      </c>
      <c r="T121" s="245"/>
      <c r="U121" s="241">
        <f t="shared" ref="U121:W121" si="102">SUM(U113:U119)</f>
        <v>0</v>
      </c>
      <c r="V121" s="242">
        <f t="shared" si="102"/>
        <v>0</v>
      </c>
      <c r="W121" s="242">
        <f t="shared" si="102"/>
        <v>0</v>
      </c>
      <c r="X121" s="245"/>
      <c r="Y121" s="241">
        <f t="shared" ref="Y121:AA121" si="103">SUM(Y113:Y119)</f>
        <v>0</v>
      </c>
      <c r="Z121" s="242">
        <f t="shared" si="103"/>
        <v>0</v>
      </c>
      <c r="AA121" s="242">
        <f t="shared" si="103"/>
        <v>0</v>
      </c>
      <c r="AB121" s="245"/>
      <c r="AC121" s="241">
        <f>SUM(AC113:AC119)</f>
        <v>0</v>
      </c>
      <c r="AD121" s="242">
        <f>SUM(AD113:AD119)</f>
        <v>0</v>
      </c>
      <c r="AE121" s="242">
        <f>SUM(AE113:AE119)</f>
        <v>0</v>
      </c>
      <c r="AF121" s="245"/>
      <c r="AG121" s="241">
        <f>SUM(AG113:AG119)</f>
        <v>0</v>
      </c>
      <c r="AH121" s="242">
        <f>SUM(AH113:AH119)</f>
        <v>0</v>
      </c>
      <c r="AI121" s="242">
        <f>SUM(AI113:AI119)</f>
        <v>0</v>
      </c>
      <c r="AJ121" s="245"/>
      <c r="AK121" s="241">
        <f>SUM(AK113:AK119)</f>
        <v>0</v>
      </c>
      <c r="AL121" s="242">
        <f>SUM(AL113:AL119)</f>
        <v>0</v>
      </c>
      <c r="AM121" s="242">
        <f>SUM(AM113:AM119)</f>
        <v>0</v>
      </c>
      <c r="AN121" s="245"/>
      <c r="AO121" s="241">
        <f>SUM(AO113:AO119)</f>
        <v>0</v>
      </c>
      <c r="AP121" s="242">
        <f>SUM(AP113:AP119)</f>
        <v>0</v>
      </c>
      <c r="AQ121" s="242">
        <f>SUM(AQ113:AQ119)</f>
        <v>0</v>
      </c>
      <c r="AR121" s="245"/>
      <c r="AS121" s="241">
        <f>SUM(AS113:AS119)</f>
        <v>0</v>
      </c>
      <c r="AT121" s="242">
        <f>SUM(AT113:AT119)</f>
        <v>0</v>
      </c>
      <c r="AU121" s="242">
        <f>SUM(AU113:AU119)</f>
        <v>0</v>
      </c>
    </row>
    <row r="122" spans="2:47" x14ac:dyDescent="0.2">
      <c r="B122" s="94"/>
      <c r="C122" s="148"/>
      <c r="D122" s="96"/>
      <c r="E122" s="235"/>
      <c r="F122" s="236"/>
      <c r="G122" s="236"/>
      <c r="H122" s="245"/>
      <c r="I122" s="235"/>
      <c r="J122" s="236"/>
      <c r="K122" s="236"/>
      <c r="L122" s="245"/>
      <c r="M122" s="235"/>
      <c r="N122" s="236"/>
      <c r="O122" s="236"/>
      <c r="P122" s="245"/>
      <c r="Q122" s="235"/>
      <c r="R122" s="236"/>
      <c r="S122" s="236"/>
      <c r="T122" s="245"/>
      <c r="U122" s="235"/>
      <c r="V122" s="236"/>
      <c r="W122" s="236"/>
      <c r="X122" s="245"/>
      <c r="Y122" s="235"/>
      <c r="Z122" s="236"/>
      <c r="AA122" s="236"/>
      <c r="AB122" s="245"/>
      <c r="AC122" s="235"/>
      <c r="AD122" s="236"/>
      <c r="AE122" s="236"/>
      <c r="AF122" s="245"/>
      <c r="AG122" s="235"/>
      <c r="AH122" s="236"/>
      <c r="AI122" s="236"/>
      <c r="AJ122" s="245"/>
      <c r="AK122" s="235"/>
      <c r="AL122" s="236"/>
      <c r="AM122" s="236"/>
      <c r="AN122" s="245"/>
      <c r="AO122" s="235"/>
      <c r="AP122" s="236"/>
      <c r="AQ122" s="236"/>
      <c r="AR122" s="245"/>
      <c r="AS122" s="235"/>
      <c r="AT122" s="236"/>
      <c r="AU122" s="236"/>
    </row>
    <row r="123" spans="2:47" s="152" customFormat="1" x14ac:dyDescent="0.2">
      <c r="B123" s="110">
        <v>2000</v>
      </c>
      <c r="C123" s="151"/>
      <c r="D123" s="98" t="s">
        <v>129</v>
      </c>
      <c r="E123" s="239">
        <f>+E121+E111</f>
        <v>0</v>
      </c>
      <c r="F123" s="240">
        <f>+F121+F111</f>
        <v>0</v>
      </c>
      <c r="G123" s="240">
        <f>+G121+G111</f>
        <v>0</v>
      </c>
      <c r="H123" s="258"/>
      <c r="I123" s="239">
        <f t="shared" ref="I123:K123" si="104">+I121+I111</f>
        <v>0</v>
      </c>
      <c r="J123" s="240">
        <f t="shared" si="104"/>
        <v>0</v>
      </c>
      <c r="K123" s="240">
        <f t="shared" si="104"/>
        <v>0</v>
      </c>
      <c r="L123" s="258"/>
      <c r="M123" s="239">
        <f t="shared" ref="M123:O123" si="105">+M121+M111</f>
        <v>0</v>
      </c>
      <c r="N123" s="240">
        <f t="shared" si="105"/>
        <v>0</v>
      </c>
      <c r="O123" s="240">
        <f t="shared" si="105"/>
        <v>0</v>
      </c>
      <c r="P123" s="258"/>
      <c r="Q123" s="239">
        <f t="shared" ref="Q123:S123" si="106">+Q121+Q111</f>
        <v>0</v>
      </c>
      <c r="R123" s="240">
        <f t="shared" si="106"/>
        <v>0</v>
      </c>
      <c r="S123" s="240">
        <f t="shared" si="106"/>
        <v>0</v>
      </c>
      <c r="T123" s="258"/>
      <c r="U123" s="239">
        <f t="shared" ref="U123:W123" si="107">+U121+U111</f>
        <v>0</v>
      </c>
      <c r="V123" s="240">
        <f t="shared" si="107"/>
        <v>0</v>
      </c>
      <c r="W123" s="240">
        <f t="shared" si="107"/>
        <v>0</v>
      </c>
      <c r="X123" s="258"/>
      <c r="Y123" s="239">
        <f t="shared" ref="Y123:AA123" si="108">+Y121+Y111</f>
        <v>0</v>
      </c>
      <c r="Z123" s="240">
        <f t="shared" si="108"/>
        <v>0</v>
      </c>
      <c r="AA123" s="240">
        <f t="shared" si="108"/>
        <v>0</v>
      </c>
      <c r="AB123" s="258"/>
      <c r="AC123" s="239">
        <f>+AC121+AC111</f>
        <v>0</v>
      </c>
      <c r="AD123" s="240">
        <f>+AD121+AD111</f>
        <v>0</v>
      </c>
      <c r="AE123" s="240">
        <f>+AE121+AE111</f>
        <v>0</v>
      </c>
      <c r="AF123" s="258"/>
      <c r="AG123" s="239">
        <f>+AG121+AG111</f>
        <v>0</v>
      </c>
      <c r="AH123" s="240">
        <f>+AH121+AH111</f>
        <v>0</v>
      </c>
      <c r="AI123" s="240">
        <f>+AI121+AI111</f>
        <v>0</v>
      </c>
      <c r="AJ123" s="258"/>
      <c r="AK123" s="239">
        <f>+AK121+AK111</f>
        <v>0</v>
      </c>
      <c r="AL123" s="240">
        <f>+AL121+AL111</f>
        <v>0</v>
      </c>
      <c r="AM123" s="240">
        <f>+AM121+AM111</f>
        <v>0</v>
      </c>
      <c r="AN123" s="258"/>
      <c r="AO123" s="239">
        <f>+AO121+AO111</f>
        <v>0</v>
      </c>
      <c r="AP123" s="240">
        <f>+AP121+AP111</f>
        <v>0</v>
      </c>
      <c r="AQ123" s="240">
        <f>+AQ121+AQ111</f>
        <v>0</v>
      </c>
      <c r="AR123" s="258"/>
      <c r="AS123" s="239">
        <f>+AS121+AS111</f>
        <v>0</v>
      </c>
      <c r="AT123" s="240">
        <f>+AT121+AT111</f>
        <v>0</v>
      </c>
      <c r="AU123" s="240">
        <f>+AU121+AU111</f>
        <v>0</v>
      </c>
    </row>
    <row r="124" spans="2:47" x14ac:dyDescent="0.2">
      <c r="B124" s="94"/>
      <c r="C124" s="148"/>
      <c r="D124" s="37"/>
      <c r="E124" s="235"/>
      <c r="F124" s="236"/>
      <c r="G124" s="236"/>
      <c r="H124" s="245"/>
      <c r="I124" s="235"/>
      <c r="J124" s="236"/>
      <c r="K124" s="236"/>
      <c r="L124" s="245"/>
      <c r="M124" s="235"/>
      <c r="N124" s="236"/>
      <c r="O124" s="236"/>
      <c r="P124" s="245"/>
      <c r="Q124" s="235"/>
      <c r="R124" s="236"/>
      <c r="S124" s="236"/>
      <c r="T124" s="245"/>
      <c r="U124" s="235"/>
      <c r="V124" s="236"/>
      <c r="W124" s="236"/>
      <c r="X124" s="245"/>
      <c r="Y124" s="235"/>
      <c r="Z124" s="236"/>
      <c r="AA124" s="236"/>
      <c r="AB124" s="245"/>
      <c r="AC124" s="235"/>
      <c r="AD124" s="236"/>
      <c r="AE124" s="236"/>
      <c r="AF124" s="245"/>
      <c r="AG124" s="235"/>
      <c r="AH124" s="236"/>
      <c r="AI124" s="236"/>
      <c r="AJ124" s="245"/>
      <c r="AK124" s="235"/>
      <c r="AL124" s="236"/>
      <c r="AM124" s="236"/>
      <c r="AN124" s="245"/>
      <c r="AO124" s="235"/>
      <c r="AP124" s="236"/>
      <c r="AQ124" s="236"/>
      <c r="AR124" s="245"/>
      <c r="AS124" s="235"/>
      <c r="AT124" s="236"/>
      <c r="AU124" s="236"/>
    </row>
    <row r="125" spans="2:47" x14ac:dyDescent="0.2">
      <c r="B125" s="94"/>
      <c r="C125" s="36" t="s">
        <v>130</v>
      </c>
      <c r="E125" s="235"/>
      <c r="F125" s="236"/>
      <c r="G125" s="236"/>
      <c r="H125" s="245"/>
      <c r="I125" s="235"/>
      <c r="J125" s="236"/>
      <c r="K125" s="236"/>
      <c r="L125" s="245"/>
      <c r="M125" s="235"/>
      <c r="N125" s="236"/>
      <c r="O125" s="236"/>
      <c r="P125" s="245"/>
      <c r="Q125" s="235"/>
      <c r="R125" s="236"/>
      <c r="S125" s="236"/>
      <c r="T125" s="245"/>
      <c r="U125" s="235"/>
      <c r="V125" s="236"/>
      <c r="W125" s="236"/>
      <c r="X125" s="245"/>
      <c r="Y125" s="235"/>
      <c r="Z125" s="236"/>
      <c r="AA125" s="236"/>
      <c r="AB125" s="245"/>
      <c r="AC125" s="235"/>
      <c r="AD125" s="236"/>
      <c r="AE125" s="236"/>
      <c r="AF125" s="245"/>
      <c r="AG125" s="235"/>
      <c r="AH125" s="236"/>
      <c r="AI125" s="236"/>
      <c r="AJ125" s="245"/>
      <c r="AK125" s="235"/>
      <c r="AL125" s="236"/>
      <c r="AM125" s="236"/>
      <c r="AN125" s="245"/>
      <c r="AO125" s="235"/>
      <c r="AP125" s="236"/>
      <c r="AQ125" s="236"/>
      <c r="AR125" s="245"/>
      <c r="AS125" s="235"/>
      <c r="AT125" s="236"/>
      <c r="AU125" s="236"/>
    </row>
    <row r="126" spans="2:47" x14ac:dyDescent="0.2">
      <c r="B126" s="94"/>
      <c r="C126" s="148"/>
      <c r="D126" s="37"/>
      <c r="E126" s="235"/>
      <c r="F126" s="236"/>
      <c r="G126" s="236"/>
      <c r="H126" s="245"/>
      <c r="I126" s="235"/>
      <c r="J126" s="236"/>
      <c r="K126" s="236"/>
      <c r="L126" s="245"/>
      <c r="M126" s="235"/>
      <c r="N126" s="236"/>
      <c r="O126" s="236"/>
      <c r="P126" s="245"/>
      <c r="Q126" s="235"/>
      <c r="R126" s="236"/>
      <c r="S126" s="236"/>
      <c r="T126" s="245"/>
      <c r="U126" s="235"/>
      <c r="V126" s="236"/>
      <c r="W126" s="236"/>
      <c r="X126" s="245"/>
      <c r="Y126" s="235"/>
      <c r="Z126" s="236"/>
      <c r="AA126" s="236"/>
      <c r="AB126" s="245"/>
      <c r="AC126" s="235"/>
      <c r="AD126" s="236"/>
      <c r="AE126" s="236"/>
      <c r="AF126" s="245"/>
      <c r="AG126" s="235"/>
      <c r="AH126" s="236"/>
      <c r="AI126" s="236"/>
      <c r="AJ126" s="245"/>
      <c r="AK126" s="235"/>
      <c r="AL126" s="236"/>
      <c r="AM126" s="236"/>
      <c r="AN126" s="245"/>
      <c r="AO126" s="235"/>
      <c r="AP126" s="236"/>
      <c r="AQ126" s="236"/>
      <c r="AR126" s="245"/>
      <c r="AS126" s="235"/>
      <c r="AT126" s="236"/>
      <c r="AU126" s="236"/>
    </row>
    <row r="127" spans="2:47" x14ac:dyDescent="0.2">
      <c r="B127" s="94">
        <v>3100</v>
      </c>
      <c r="C127" s="99" t="s">
        <v>131</v>
      </c>
      <c r="E127" s="239">
        <f>SUM(E128:E130)</f>
        <v>0</v>
      </c>
      <c r="F127" s="240">
        <f>SUM(F128:F130)</f>
        <v>0</v>
      </c>
      <c r="G127" s="240">
        <f>SUM(G128:G130)</f>
        <v>0</v>
      </c>
      <c r="H127" s="245"/>
      <c r="I127" s="239">
        <f t="shared" ref="I127:K127" si="109">SUM(I128:I130)</f>
        <v>0</v>
      </c>
      <c r="J127" s="240">
        <f t="shared" si="109"/>
        <v>0</v>
      </c>
      <c r="K127" s="240">
        <f t="shared" si="109"/>
        <v>0</v>
      </c>
      <c r="L127" s="245"/>
      <c r="M127" s="239">
        <f t="shared" ref="M127:O127" si="110">SUM(M128:M130)</f>
        <v>0</v>
      </c>
      <c r="N127" s="240">
        <f t="shared" si="110"/>
        <v>0</v>
      </c>
      <c r="O127" s="240">
        <f t="shared" si="110"/>
        <v>0</v>
      </c>
      <c r="P127" s="245"/>
      <c r="Q127" s="239">
        <f t="shared" ref="Q127:S127" si="111">SUM(Q128:Q130)</f>
        <v>0</v>
      </c>
      <c r="R127" s="240">
        <f t="shared" si="111"/>
        <v>0</v>
      </c>
      <c r="S127" s="240">
        <f t="shared" si="111"/>
        <v>0</v>
      </c>
      <c r="T127" s="245"/>
      <c r="U127" s="239">
        <f t="shared" ref="U127:W127" si="112">SUM(U128:U130)</f>
        <v>0</v>
      </c>
      <c r="V127" s="240">
        <f t="shared" si="112"/>
        <v>0</v>
      </c>
      <c r="W127" s="240">
        <f t="shared" si="112"/>
        <v>0</v>
      </c>
      <c r="X127" s="245"/>
      <c r="Y127" s="239">
        <f t="shared" ref="Y127:AA127" si="113">SUM(Y128:Y130)</f>
        <v>0</v>
      </c>
      <c r="Z127" s="240">
        <f t="shared" si="113"/>
        <v>0</v>
      </c>
      <c r="AA127" s="240">
        <f t="shared" si="113"/>
        <v>0</v>
      </c>
      <c r="AB127" s="245"/>
      <c r="AC127" s="239">
        <f>SUM(AC128:AC130)</f>
        <v>0</v>
      </c>
      <c r="AD127" s="240">
        <f>SUM(AD128:AD130)</f>
        <v>0</v>
      </c>
      <c r="AE127" s="240">
        <f>SUM(AE128:AE130)</f>
        <v>0</v>
      </c>
      <c r="AF127" s="245"/>
      <c r="AG127" s="239">
        <f>SUM(AG128:AG130)</f>
        <v>0</v>
      </c>
      <c r="AH127" s="240">
        <f>SUM(AH128:AH130)</f>
        <v>0</v>
      </c>
      <c r="AI127" s="240">
        <f>SUM(AI128:AI130)</f>
        <v>0</v>
      </c>
      <c r="AJ127" s="245"/>
      <c r="AK127" s="239">
        <f>SUM(AK128:AK130)</f>
        <v>0</v>
      </c>
      <c r="AL127" s="240">
        <f>SUM(AL128:AL130)</f>
        <v>0</v>
      </c>
      <c r="AM127" s="240">
        <f>SUM(AM128:AM130)</f>
        <v>0</v>
      </c>
      <c r="AN127" s="245"/>
      <c r="AO127" s="239">
        <f>SUM(AO128:AO130)</f>
        <v>0</v>
      </c>
      <c r="AP127" s="240">
        <f>SUM(AP128:AP130)</f>
        <v>0</v>
      </c>
      <c r="AQ127" s="240">
        <f>SUM(AQ128:AQ130)</f>
        <v>0</v>
      </c>
      <c r="AR127" s="245"/>
      <c r="AS127" s="239">
        <f>SUM(AS128:AS130)</f>
        <v>0</v>
      </c>
      <c r="AT127" s="240">
        <f>SUM(AT128:AT130)</f>
        <v>0</v>
      </c>
      <c r="AU127" s="240">
        <f>SUM(AU128:AU130)</f>
        <v>0</v>
      </c>
    </row>
    <row r="128" spans="2:47" x14ac:dyDescent="0.2">
      <c r="B128" s="94">
        <v>3110</v>
      </c>
      <c r="C128" s="148"/>
      <c r="D128" s="96" t="s">
        <v>68</v>
      </c>
      <c r="E128" s="237">
        <f t="shared" ref="E128:G130" si="114">+I128+M128+Q128+U128+Y128+AC128+AG128+AK128+AO128+AS128</f>
        <v>0</v>
      </c>
      <c r="F128" s="238">
        <f t="shared" si="114"/>
        <v>0</v>
      </c>
      <c r="G128" s="238">
        <f t="shared" si="114"/>
        <v>0</v>
      </c>
      <c r="H128" s="245"/>
      <c r="I128" s="237">
        <v>0</v>
      </c>
      <c r="J128" s="238">
        <v>0</v>
      </c>
      <c r="K128" s="238">
        <v>0</v>
      </c>
      <c r="L128" s="245"/>
      <c r="M128" s="237">
        <v>0</v>
      </c>
      <c r="N128" s="238">
        <v>0</v>
      </c>
      <c r="O128" s="238">
        <v>0</v>
      </c>
      <c r="P128" s="245"/>
      <c r="Q128" s="237">
        <v>0</v>
      </c>
      <c r="R128" s="238">
        <v>0</v>
      </c>
      <c r="S128" s="238">
        <v>0</v>
      </c>
      <c r="T128" s="245"/>
      <c r="U128" s="237">
        <v>0</v>
      </c>
      <c r="V128" s="238">
        <v>0</v>
      </c>
      <c r="W128" s="238">
        <v>0</v>
      </c>
      <c r="X128" s="245"/>
      <c r="Y128" s="237">
        <v>0</v>
      </c>
      <c r="Z128" s="238">
        <v>0</v>
      </c>
      <c r="AA128" s="238">
        <v>0</v>
      </c>
      <c r="AB128" s="245"/>
      <c r="AC128" s="237">
        <v>0</v>
      </c>
      <c r="AD128" s="238">
        <v>0</v>
      </c>
      <c r="AE128" s="238">
        <v>0</v>
      </c>
      <c r="AF128" s="245"/>
      <c r="AG128" s="237">
        <v>0</v>
      </c>
      <c r="AH128" s="238">
        <v>0</v>
      </c>
      <c r="AI128" s="238">
        <v>0</v>
      </c>
      <c r="AJ128" s="245"/>
      <c r="AK128" s="237">
        <v>0</v>
      </c>
      <c r="AL128" s="238">
        <v>0</v>
      </c>
      <c r="AM128" s="238">
        <v>0</v>
      </c>
      <c r="AN128" s="245"/>
      <c r="AO128" s="237">
        <v>0</v>
      </c>
      <c r="AP128" s="238">
        <v>0</v>
      </c>
      <c r="AQ128" s="238">
        <v>0</v>
      </c>
      <c r="AR128" s="245"/>
      <c r="AS128" s="237">
        <v>0</v>
      </c>
      <c r="AT128" s="238">
        <v>0</v>
      </c>
      <c r="AU128" s="238">
        <v>0</v>
      </c>
    </row>
    <row r="129" spans="2:47" x14ac:dyDescent="0.2">
      <c r="B129" s="94">
        <v>3120</v>
      </c>
      <c r="C129" s="148"/>
      <c r="D129" s="96" t="s">
        <v>132</v>
      </c>
      <c r="E129" s="237">
        <f t="shared" si="114"/>
        <v>0</v>
      </c>
      <c r="F129" s="238">
        <f t="shared" si="114"/>
        <v>0</v>
      </c>
      <c r="G129" s="238">
        <f t="shared" si="114"/>
        <v>0</v>
      </c>
      <c r="H129" s="245"/>
      <c r="I129" s="237">
        <v>0</v>
      </c>
      <c r="J129" s="238">
        <v>0</v>
      </c>
      <c r="K129" s="238">
        <v>0</v>
      </c>
      <c r="L129" s="245"/>
      <c r="M129" s="237">
        <v>0</v>
      </c>
      <c r="N129" s="238">
        <v>0</v>
      </c>
      <c r="O129" s="238">
        <v>0</v>
      </c>
      <c r="P129" s="245"/>
      <c r="Q129" s="237">
        <v>0</v>
      </c>
      <c r="R129" s="238">
        <v>0</v>
      </c>
      <c r="S129" s="238">
        <v>0</v>
      </c>
      <c r="T129" s="245"/>
      <c r="U129" s="237">
        <v>0</v>
      </c>
      <c r="V129" s="238">
        <v>0</v>
      </c>
      <c r="W129" s="238">
        <v>0</v>
      </c>
      <c r="X129" s="245"/>
      <c r="Y129" s="237">
        <v>0</v>
      </c>
      <c r="Z129" s="238">
        <v>0</v>
      </c>
      <c r="AA129" s="238">
        <v>0</v>
      </c>
      <c r="AB129" s="245"/>
      <c r="AC129" s="237">
        <v>0</v>
      </c>
      <c r="AD129" s="238">
        <v>0</v>
      </c>
      <c r="AE129" s="238">
        <v>0</v>
      </c>
      <c r="AF129" s="245"/>
      <c r="AG129" s="237">
        <v>0</v>
      </c>
      <c r="AH129" s="238">
        <v>0</v>
      </c>
      <c r="AI129" s="238">
        <v>0</v>
      </c>
      <c r="AJ129" s="245"/>
      <c r="AK129" s="237">
        <v>0</v>
      </c>
      <c r="AL129" s="238">
        <v>0</v>
      </c>
      <c r="AM129" s="238">
        <v>0</v>
      </c>
      <c r="AN129" s="245"/>
      <c r="AO129" s="237">
        <v>0</v>
      </c>
      <c r="AP129" s="238">
        <v>0</v>
      </c>
      <c r="AQ129" s="238">
        <v>0</v>
      </c>
      <c r="AR129" s="245"/>
      <c r="AS129" s="237">
        <v>0</v>
      </c>
      <c r="AT129" s="238">
        <v>0</v>
      </c>
      <c r="AU129" s="238">
        <v>0</v>
      </c>
    </row>
    <row r="130" spans="2:47" x14ac:dyDescent="0.2">
      <c r="B130" s="94">
        <v>3130</v>
      </c>
      <c r="C130" s="148"/>
      <c r="D130" s="96" t="s">
        <v>133</v>
      </c>
      <c r="E130" s="237">
        <f t="shared" si="114"/>
        <v>0</v>
      </c>
      <c r="F130" s="238">
        <f t="shared" si="114"/>
        <v>0</v>
      </c>
      <c r="G130" s="238">
        <f t="shared" si="114"/>
        <v>0</v>
      </c>
      <c r="H130" s="245"/>
      <c r="I130" s="237">
        <v>0</v>
      </c>
      <c r="J130" s="238">
        <v>0</v>
      </c>
      <c r="K130" s="238">
        <v>0</v>
      </c>
      <c r="L130" s="245"/>
      <c r="M130" s="237">
        <v>0</v>
      </c>
      <c r="N130" s="238">
        <v>0</v>
      </c>
      <c r="O130" s="238">
        <v>0</v>
      </c>
      <c r="P130" s="245"/>
      <c r="Q130" s="237">
        <v>0</v>
      </c>
      <c r="R130" s="238">
        <v>0</v>
      </c>
      <c r="S130" s="238">
        <v>0</v>
      </c>
      <c r="T130" s="245"/>
      <c r="U130" s="237">
        <v>0</v>
      </c>
      <c r="V130" s="238">
        <v>0</v>
      </c>
      <c r="W130" s="238">
        <v>0</v>
      </c>
      <c r="X130" s="245"/>
      <c r="Y130" s="237">
        <v>0</v>
      </c>
      <c r="Z130" s="238">
        <v>0</v>
      </c>
      <c r="AA130" s="238">
        <v>0</v>
      </c>
      <c r="AB130" s="245"/>
      <c r="AC130" s="237">
        <v>0</v>
      </c>
      <c r="AD130" s="238">
        <v>0</v>
      </c>
      <c r="AE130" s="238">
        <v>0</v>
      </c>
      <c r="AF130" s="245"/>
      <c r="AG130" s="237">
        <v>0</v>
      </c>
      <c r="AH130" s="238">
        <v>0</v>
      </c>
      <c r="AI130" s="238">
        <v>0</v>
      </c>
      <c r="AJ130" s="245"/>
      <c r="AK130" s="237">
        <v>0</v>
      </c>
      <c r="AL130" s="238">
        <v>0</v>
      </c>
      <c r="AM130" s="238">
        <v>0</v>
      </c>
      <c r="AN130" s="245"/>
      <c r="AO130" s="237">
        <v>0</v>
      </c>
      <c r="AP130" s="238">
        <v>0</v>
      </c>
      <c r="AQ130" s="238">
        <v>0</v>
      </c>
      <c r="AR130" s="245"/>
      <c r="AS130" s="237">
        <v>0</v>
      </c>
      <c r="AT130" s="238">
        <v>0</v>
      </c>
      <c r="AU130" s="238">
        <v>0</v>
      </c>
    </row>
    <row r="131" spans="2:47" x14ac:dyDescent="0.2">
      <c r="B131" s="94"/>
      <c r="C131" s="148"/>
      <c r="D131" s="96"/>
      <c r="E131" s="237"/>
      <c r="F131" s="238"/>
      <c r="G131" s="238"/>
      <c r="H131" s="245"/>
      <c r="I131" s="237"/>
      <c r="J131" s="238"/>
      <c r="K131" s="238"/>
      <c r="L131" s="245"/>
      <c r="M131" s="237"/>
      <c r="N131" s="238"/>
      <c r="O131" s="238"/>
      <c r="P131" s="245"/>
      <c r="Q131" s="237"/>
      <c r="R131" s="238"/>
      <c r="S131" s="238"/>
      <c r="T131" s="245"/>
      <c r="U131" s="237"/>
      <c r="V131" s="238"/>
      <c r="W131" s="238"/>
      <c r="X131" s="245"/>
      <c r="Y131" s="237"/>
      <c r="Z131" s="238"/>
      <c r="AA131" s="238"/>
      <c r="AB131" s="245"/>
      <c r="AC131" s="237"/>
      <c r="AD131" s="238"/>
      <c r="AE131" s="238"/>
      <c r="AF131" s="245"/>
      <c r="AG131" s="237"/>
      <c r="AH131" s="238"/>
      <c r="AI131" s="238"/>
      <c r="AJ131" s="245"/>
      <c r="AK131" s="237"/>
      <c r="AL131" s="238"/>
      <c r="AM131" s="238"/>
      <c r="AN131" s="245"/>
      <c r="AO131" s="237"/>
      <c r="AP131" s="238"/>
      <c r="AQ131" s="238"/>
      <c r="AR131" s="245"/>
      <c r="AS131" s="237"/>
      <c r="AT131" s="238"/>
      <c r="AU131" s="238"/>
    </row>
    <row r="132" spans="2:47" x14ac:dyDescent="0.2">
      <c r="B132" s="94">
        <v>3200</v>
      </c>
      <c r="C132" s="99" t="s">
        <v>134</v>
      </c>
      <c r="E132" s="239">
        <f>SUM(E133:E137)</f>
        <v>0</v>
      </c>
      <c r="F132" s="240">
        <f>SUM(F133:F137)</f>
        <v>0</v>
      </c>
      <c r="G132" s="240">
        <f>SUM(G133:G137)</f>
        <v>0</v>
      </c>
      <c r="H132" s="245"/>
      <c r="I132" s="239">
        <f t="shared" ref="I132:K132" si="115">SUM(I133:I137)</f>
        <v>0</v>
      </c>
      <c r="J132" s="240">
        <f t="shared" si="115"/>
        <v>0</v>
      </c>
      <c r="K132" s="240">
        <f t="shared" si="115"/>
        <v>0</v>
      </c>
      <c r="L132" s="245"/>
      <c r="M132" s="239">
        <f t="shared" ref="M132:O132" si="116">SUM(M133:M137)</f>
        <v>0</v>
      </c>
      <c r="N132" s="240">
        <f t="shared" si="116"/>
        <v>0</v>
      </c>
      <c r="O132" s="240">
        <f t="shared" si="116"/>
        <v>0</v>
      </c>
      <c r="P132" s="245"/>
      <c r="Q132" s="239">
        <f t="shared" ref="Q132:S132" si="117">SUM(Q133:Q137)</f>
        <v>0</v>
      </c>
      <c r="R132" s="240">
        <f t="shared" si="117"/>
        <v>0</v>
      </c>
      <c r="S132" s="240">
        <f t="shared" si="117"/>
        <v>0</v>
      </c>
      <c r="T132" s="245"/>
      <c r="U132" s="239">
        <f t="shared" ref="U132:W132" si="118">SUM(U133:U137)</f>
        <v>0</v>
      </c>
      <c r="V132" s="240">
        <f t="shared" si="118"/>
        <v>0</v>
      </c>
      <c r="W132" s="240">
        <f t="shared" si="118"/>
        <v>0</v>
      </c>
      <c r="X132" s="245"/>
      <c r="Y132" s="239">
        <f t="shared" ref="Y132:AA132" si="119">SUM(Y133:Y137)</f>
        <v>0</v>
      </c>
      <c r="Z132" s="240">
        <f t="shared" si="119"/>
        <v>0</v>
      </c>
      <c r="AA132" s="240">
        <f t="shared" si="119"/>
        <v>0</v>
      </c>
      <c r="AB132" s="245"/>
      <c r="AC132" s="239">
        <f>SUM(AC133:AC137)</f>
        <v>0</v>
      </c>
      <c r="AD132" s="240">
        <f>SUM(AD133:AD137)</f>
        <v>0</v>
      </c>
      <c r="AE132" s="240">
        <f>SUM(AE133:AE137)</f>
        <v>0</v>
      </c>
      <c r="AF132" s="245"/>
      <c r="AG132" s="239">
        <f>SUM(AG133:AG137)</f>
        <v>0</v>
      </c>
      <c r="AH132" s="240">
        <f>SUM(AH133:AH137)</f>
        <v>0</v>
      </c>
      <c r="AI132" s="240">
        <f>SUM(AI133:AI137)</f>
        <v>0</v>
      </c>
      <c r="AJ132" s="245"/>
      <c r="AK132" s="239">
        <f>SUM(AK133:AK137)</f>
        <v>0</v>
      </c>
      <c r="AL132" s="240">
        <f>SUM(AL133:AL137)</f>
        <v>0</v>
      </c>
      <c r="AM132" s="240">
        <f>SUM(AM133:AM137)</f>
        <v>0</v>
      </c>
      <c r="AN132" s="245"/>
      <c r="AO132" s="239">
        <f>SUM(AO133:AO137)</f>
        <v>0</v>
      </c>
      <c r="AP132" s="240">
        <f>SUM(AP133:AP137)</f>
        <v>0</v>
      </c>
      <c r="AQ132" s="240">
        <f>SUM(AQ133:AQ137)</f>
        <v>0</v>
      </c>
      <c r="AR132" s="245"/>
      <c r="AS132" s="239">
        <f>SUM(AS133:AS137)</f>
        <v>0</v>
      </c>
      <c r="AT132" s="240">
        <f>SUM(AT133:AT137)</f>
        <v>0</v>
      </c>
      <c r="AU132" s="240">
        <f>SUM(AU133:AU137)</f>
        <v>0</v>
      </c>
    </row>
    <row r="133" spans="2:47" x14ac:dyDescent="0.2">
      <c r="B133" s="94">
        <v>3210</v>
      </c>
      <c r="C133" s="148"/>
      <c r="D133" s="96" t="s">
        <v>135</v>
      </c>
      <c r="E133" s="237">
        <f t="shared" ref="E133:G137" si="120">+I133+M133+Q133+U133+Y133+AC133+AG133+AK133+AO133+AS133</f>
        <v>0</v>
      </c>
      <c r="F133" s="238">
        <f t="shared" si="120"/>
        <v>0</v>
      </c>
      <c r="G133" s="238">
        <f t="shared" si="120"/>
        <v>0</v>
      </c>
      <c r="H133" s="245"/>
      <c r="I133" s="237">
        <v>0</v>
      </c>
      <c r="J133" s="238">
        <v>0</v>
      </c>
      <c r="K133" s="238">
        <v>0</v>
      </c>
      <c r="L133" s="245"/>
      <c r="M133" s="237">
        <v>0</v>
      </c>
      <c r="N133" s="238">
        <v>0</v>
      </c>
      <c r="O133" s="238">
        <v>0</v>
      </c>
      <c r="P133" s="245"/>
      <c r="Q133" s="237">
        <v>0</v>
      </c>
      <c r="R133" s="238">
        <v>0</v>
      </c>
      <c r="S133" s="238">
        <v>0</v>
      </c>
      <c r="T133" s="245"/>
      <c r="U133" s="237">
        <v>0</v>
      </c>
      <c r="V133" s="238">
        <v>0</v>
      </c>
      <c r="W133" s="238">
        <v>0</v>
      </c>
      <c r="X133" s="245"/>
      <c r="Y133" s="237">
        <v>0</v>
      </c>
      <c r="Z133" s="238">
        <v>0</v>
      </c>
      <c r="AA133" s="238">
        <v>0</v>
      </c>
      <c r="AB133" s="245"/>
      <c r="AC133" s="237">
        <v>0</v>
      </c>
      <c r="AD133" s="238">
        <v>0</v>
      </c>
      <c r="AE133" s="238">
        <v>0</v>
      </c>
      <c r="AF133" s="245"/>
      <c r="AG133" s="237">
        <v>0</v>
      </c>
      <c r="AH133" s="238">
        <v>0</v>
      </c>
      <c r="AI133" s="238">
        <v>0</v>
      </c>
      <c r="AJ133" s="245"/>
      <c r="AK133" s="237">
        <v>0</v>
      </c>
      <c r="AL133" s="238">
        <v>0</v>
      </c>
      <c r="AM133" s="238">
        <v>0</v>
      </c>
      <c r="AN133" s="245"/>
      <c r="AO133" s="237">
        <v>0</v>
      </c>
      <c r="AP133" s="238">
        <v>0</v>
      </c>
      <c r="AQ133" s="238">
        <v>0</v>
      </c>
      <c r="AR133" s="245"/>
      <c r="AS133" s="237">
        <v>0</v>
      </c>
      <c r="AT133" s="238">
        <v>0</v>
      </c>
      <c r="AU133" s="238">
        <v>0</v>
      </c>
    </row>
    <row r="134" spans="2:47" x14ac:dyDescent="0.2">
      <c r="B134" s="94">
        <v>3220</v>
      </c>
      <c r="C134" s="148"/>
      <c r="D134" s="96" t="s">
        <v>136</v>
      </c>
      <c r="E134" s="237">
        <f t="shared" si="120"/>
        <v>0</v>
      </c>
      <c r="F134" s="238">
        <f t="shared" si="120"/>
        <v>0</v>
      </c>
      <c r="G134" s="238">
        <f t="shared" si="120"/>
        <v>0</v>
      </c>
      <c r="H134" s="245"/>
      <c r="I134" s="237">
        <v>0</v>
      </c>
      <c r="J134" s="238">
        <v>0</v>
      </c>
      <c r="K134" s="238">
        <v>0</v>
      </c>
      <c r="L134" s="245"/>
      <c r="M134" s="237">
        <v>0</v>
      </c>
      <c r="N134" s="238">
        <v>0</v>
      </c>
      <c r="O134" s="238">
        <v>0</v>
      </c>
      <c r="P134" s="245"/>
      <c r="Q134" s="237">
        <v>0</v>
      </c>
      <c r="R134" s="238">
        <v>0</v>
      </c>
      <c r="S134" s="238">
        <v>0</v>
      </c>
      <c r="T134" s="245"/>
      <c r="U134" s="237">
        <v>0</v>
      </c>
      <c r="V134" s="238">
        <v>0</v>
      </c>
      <c r="W134" s="238">
        <v>0</v>
      </c>
      <c r="X134" s="245"/>
      <c r="Y134" s="237">
        <v>0</v>
      </c>
      <c r="Z134" s="238">
        <v>0</v>
      </c>
      <c r="AA134" s="238">
        <v>0</v>
      </c>
      <c r="AB134" s="245"/>
      <c r="AC134" s="237">
        <v>0</v>
      </c>
      <c r="AD134" s="238">
        <v>0</v>
      </c>
      <c r="AE134" s="238">
        <v>0</v>
      </c>
      <c r="AF134" s="245"/>
      <c r="AG134" s="237">
        <v>0</v>
      </c>
      <c r="AH134" s="238">
        <v>0</v>
      </c>
      <c r="AI134" s="238">
        <v>0</v>
      </c>
      <c r="AJ134" s="245"/>
      <c r="AK134" s="237">
        <v>0</v>
      </c>
      <c r="AL134" s="238">
        <v>0</v>
      </c>
      <c r="AM134" s="238">
        <v>0</v>
      </c>
      <c r="AN134" s="245"/>
      <c r="AO134" s="237">
        <v>0</v>
      </c>
      <c r="AP134" s="238">
        <v>0</v>
      </c>
      <c r="AQ134" s="238">
        <v>0</v>
      </c>
      <c r="AR134" s="245"/>
      <c r="AS134" s="237">
        <v>0</v>
      </c>
      <c r="AT134" s="238">
        <v>0</v>
      </c>
      <c r="AU134" s="238">
        <v>0</v>
      </c>
    </row>
    <row r="135" spans="2:47" x14ac:dyDescent="0.2">
      <c r="B135" s="94">
        <v>3230</v>
      </c>
      <c r="C135" s="148"/>
      <c r="D135" s="96" t="s">
        <v>137</v>
      </c>
      <c r="E135" s="237">
        <f t="shared" si="120"/>
        <v>0</v>
      </c>
      <c r="F135" s="238">
        <f t="shared" si="120"/>
        <v>0</v>
      </c>
      <c r="G135" s="238">
        <f t="shared" si="120"/>
        <v>0</v>
      </c>
      <c r="H135" s="245"/>
      <c r="I135" s="237">
        <v>0</v>
      </c>
      <c r="J135" s="238">
        <v>0</v>
      </c>
      <c r="K135" s="238">
        <v>0</v>
      </c>
      <c r="L135" s="245"/>
      <c r="M135" s="237">
        <v>0</v>
      </c>
      <c r="N135" s="238">
        <v>0</v>
      </c>
      <c r="O135" s="238">
        <v>0</v>
      </c>
      <c r="P135" s="245"/>
      <c r="Q135" s="237">
        <v>0</v>
      </c>
      <c r="R135" s="238">
        <v>0</v>
      </c>
      <c r="S135" s="238">
        <v>0</v>
      </c>
      <c r="T135" s="245"/>
      <c r="U135" s="237">
        <v>0</v>
      </c>
      <c r="V135" s="238">
        <v>0</v>
      </c>
      <c r="W135" s="238">
        <v>0</v>
      </c>
      <c r="X135" s="245"/>
      <c r="Y135" s="237">
        <v>0</v>
      </c>
      <c r="Z135" s="238">
        <v>0</v>
      </c>
      <c r="AA135" s="238">
        <v>0</v>
      </c>
      <c r="AB135" s="245"/>
      <c r="AC135" s="237">
        <v>0</v>
      </c>
      <c r="AD135" s="238">
        <v>0</v>
      </c>
      <c r="AE135" s="238">
        <v>0</v>
      </c>
      <c r="AF135" s="245"/>
      <c r="AG135" s="237">
        <v>0</v>
      </c>
      <c r="AH135" s="238">
        <v>0</v>
      </c>
      <c r="AI135" s="238">
        <v>0</v>
      </c>
      <c r="AJ135" s="245"/>
      <c r="AK135" s="237">
        <v>0</v>
      </c>
      <c r="AL135" s="238">
        <v>0</v>
      </c>
      <c r="AM135" s="238">
        <v>0</v>
      </c>
      <c r="AN135" s="245"/>
      <c r="AO135" s="237">
        <v>0</v>
      </c>
      <c r="AP135" s="238">
        <v>0</v>
      </c>
      <c r="AQ135" s="238">
        <v>0</v>
      </c>
      <c r="AR135" s="245"/>
      <c r="AS135" s="237">
        <v>0</v>
      </c>
      <c r="AT135" s="238">
        <v>0</v>
      </c>
      <c r="AU135" s="238">
        <v>0</v>
      </c>
    </row>
    <row r="136" spans="2:47" x14ac:dyDescent="0.2">
      <c r="B136" s="94">
        <v>3240</v>
      </c>
      <c r="C136" s="148"/>
      <c r="D136" s="96" t="s">
        <v>138</v>
      </c>
      <c r="E136" s="237">
        <f t="shared" si="120"/>
        <v>0</v>
      </c>
      <c r="F136" s="238">
        <f t="shared" si="120"/>
        <v>0</v>
      </c>
      <c r="G136" s="238">
        <f t="shared" si="120"/>
        <v>0</v>
      </c>
      <c r="H136" s="245"/>
      <c r="I136" s="237">
        <v>0</v>
      </c>
      <c r="J136" s="238">
        <v>0</v>
      </c>
      <c r="K136" s="238">
        <v>0</v>
      </c>
      <c r="L136" s="245"/>
      <c r="M136" s="237">
        <v>0</v>
      </c>
      <c r="N136" s="238">
        <v>0</v>
      </c>
      <c r="O136" s="238">
        <v>0</v>
      </c>
      <c r="P136" s="245"/>
      <c r="Q136" s="237">
        <v>0</v>
      </c>
      <c r="R136" s="238">
        <v>0</v>
      </c>
      <c r="S136" s="238">
        <v>0</v>
      </c>
      <c r="T136" s="245"/>
      <c r="U136" s="237">
        <v>0</v>
      </c>
      <c r="V136" s="238">
        <v>0</v>
      </c>
      <c r="W136" s="238">
        <v>0</v>
      </c>
      <c r="X136" s="245"/>
      <c r="Y136" s="237">
        <v>0</v>
      </c>
      <c r="Z136" s="238">
        <v>0</v>
      </c>
      <c r="AA136" s="238">
        <v>0</v>
      </c>
      <c r="AB136" s="245"/>
      <c r="AC136" s="237">
        <v>0</v>
      </c>
      <c r="AD136" s="238">
        <v>0</v>
      </c>
      <c r="AE136" s="238">
        <v>0</v>
      </c>
      <c r="AF136" s="245"/>
      <c r="AG136" s="237">
        <v>0</v>
      </c>
      <c r="AH136" s="238">
        <v>0</v>
      </c>
      <c r="AI136" s="238">
        <v>0</v>
      </c>
      <c r="AJ136" s="245"/>
      <c r="AK136" s="237">
        <v>0</v>
      </c>
      <c r="AL136" s="238">
        <v>0</v>
      </c>
      <c r="AM136" s="238">
        <v>0</v>
      </c>
      <c r="AN136" s="245"/>
      <c r="AO136" s="237">
        <v>0</v>
      </c>
      <c r="AP136" s="238">
        <v>0</v>
      </c>
      <c r="AQ136" s="238">
        <v>0</v>
      </c>
      <c r="AR136" s="245"/>
      <c r="AS136" s="237">
        <v>0</v>
      </c>
      <c r="AT136" s="238">
        <v>0</v>
      </c>
      <c r="AU136" s="238">
        <v>0</v>
      </c>
    </row>
    <row r="137" spans="2:47" x14ac:dyDescent="0.2">
      <c r="B137" s="94">
        <v>3250</v>
      </c>
      <c r="C137" s="148"/>
      <c r="D137" s="96" t="s">
        <v>139</v>
      </c>
      <c r="E137" s="237">
        <f t="shared" si="120"/>
        <v>0</v>
      </c>
      <c r="F137" s="238">
        <f t="shared" si="120"/>
        <v>0</v>
      </c>
      <c r="G137" s="238">
        <f t="shared" si="120"/>
        <v>0</v>
      </c>
      <c r="H137" s="245"/>
      <c r="I137" s="237">
        <v>0</v>
      </c>
      <c r="J137" s="238">
        <v>0</v>
      </c>
      <c r="K137" s="238">
        <v>0</v>
      </c>
      <c r="L137" s="245"/>
      <c r="M137" s="237">
        <v>0</v>
      </c>
      <c r="N137" s="238">
        <v>0</v>
      </c>
      <c r="O137" s="238">
        <v>0</v>
      </c>
      <c r="P137" s="245"/>
      <c r="Q137" s="237">
        <v>0</v>
      </c>
      <c r="R137" s="238">
        <v>0</v>
      </c>
      <c r="S137" s="238">
        <v>0</v>
      </c>
      <c r="T137" s="245"/>
      <c r="U137" s="237">
        <v>0</v>
      </c>
      <c r="V137" s="238">
        <v>0</v>
      </c>
      <c r="W137" s="238">
        <v>0</v>
      </c>
      <c r="X137" s="245"/>
      <c r="Y137" s="237">
        <v>0</v>
      </c>
      <c r="Z137" s="238">
        <v>0</v>
      </c>
      <c r="AA137" s="238">
        <v>0</v>
      </c>
      <c r="AB137" s="245"/>
      <c r="AC137" s="237">
        <v>0</v>
      </c>
      <c r="AD137" s="238">
        <v>0</v>
      </c>
      <c r="AE137" s="238">
        <v>0</v>
      </c>
      <c r="AF137" s="245"/>
      <c r="AG137" s="237">
        <v>0</v>
      </c>
      <c r="AH137" s="238">
        <v>0</v>
      </c>
      <c r="AI137" s="238">
        <v>0</v>
      </c>
      <c r="AJ137" s="245"/>
      <c r="AK137" s="237">
        <v>0</v>
      </c>
      <c r="AL137" s="238">
        <v>0</v>
      </c>
      <c r="AM137" s="238">
        <v>0</v>
      </c>
      <c r="AN137" s="245"/>
      <c r="AO137" s="237">
        <v>0</v>
      </c>
      <c r="AP137" s="238">
        <v>0</v>
      </c>
      <c r="AQ137" s="238">
        <v>0</v>
      </c>
      <c r="AR137" s="245"/>
      <c r="AS137" s="237">
        <v>0</v>
      </c>
      <c r="AT137" s="238">
        <v>0</v>
      </c>
      <c r="AU137" s="238">
        <v>0</v>
      </c>
    </row>
    <row r="138" spans="2:47" x14ac:dyDescent="0.2">
      <c r="B138" s="94"/>
      <c r="C138" s="148"/>
      <c r="D138" s="96"/>
      <c r="E138" s="237"/>
      <c r="F138" s="238"/>
      <c r="G138" s="238"/>
      <c r="H138" s="245"/>
      <c r="I138" s="237"/>
      <c r="J138" s="238"/>
      <c r="K138" s="238"/>
      <c r="L138" s="245"/>
      <c r="M138" s="237"/>
      <c r="N138" s="238"/>
      <c r="O138" s="238"/>
      <c r="P138" s="245"/>
      <c r="Q138" s="237"/>
      <c r="R138" s="238"/>
      <c r="S138" s="238"/>
      <c r="T138" s="245"/>
      <c r="U138" s="237"/>
      <c r="V138" s="238"/>
      <c r="W138" s="238"/>
      <c r="X138" s="245"/>
      <c r="Y138" s="237"/>
      <c r="Z138" s="238"/>
      <c r="AA138" s="238"/>
      <c r="AB138" s="245"/>
      <c r="AC138" s="237"/>
      <c r="AD138" s="238"/>
      <c r="AE138" s="238"/>
      <c r="AF138" s="245"/>
      <c r="AG138" s="237"/>
      <c r="AH138" s="238"/>
      <c r="AI138" s="238"/>
      <c r="AJ138" s="245"/>
      <c r="AK138" s="237"/>
      <c r="AL138" s="238"/>
      <c r="AM138" s="238"/>
      <c r="AN138" s="245"/>
      <c r="AO138" s="237"/>
      <c r="AP138" s="238"/>
      <c r="AQ138" s="238"/>
      <c r="AR138" s="245"/>
      <c r="AS138" s="237"/>
      <c r="AT138" s="238"/>
      <c r="AU138" s="238"/>
    </row>
    <row r="139" spans="2:47" x14ac:dyDescent="0.2">
      <c r="B139" s="94">
        <v>3300</v>
      </c>
      <c r="C139" s="99" t="s">
        <v>140</v>
      </c>
      <c r="E139" s="239">
        <f>SUM(E140:E141)</f>
        <v>0</v>
      </c>
      <c r="F139" s="240">
        <f>SUM(F140:F141)</f>
        <v>0</v>
      </c>
      <c r="G139" s="240">
        <f>SUM(G140:G141)</f>
        <v>0</v>
      </c>
      <c r="H139" s="245"/>
      <c r="I139" s="239">
        <f t="shared" ref="I139:K139" si="121">SUM(I140:I141)</f>
        <v>0</v>
      </c>
      <c r="J139" s="240">
        <f t="shared" si="121"/>
        <v>0</v>
      </c>
      <c r="K139" s="240">
        <f t="shared" si="121"/>
        <v>0</v>
      </c>
      <c r="L139" s="245"/>
      <c r="M139" s="239">
        <f t="shared" ref="M139:O139" si="122">SUM(M140:M141)</f>
        <v>0</v>
      </c>
      <c r="N139" s="240">
        <f t="shared" si="122"/>
        <v>0</v>
      </c>
      <c r="O139" s="240">
        <f t="shared" si="122"/>
        <v>0</v>
      </c>
      <c r="P139" s="245"/>
      <c r="Q139" s="239">
        <f t="shared" ref="Q139:S139" si="123">SUM(Q140:Q141)</f>
        <v>0</v>
      </c>
      <c r="R139" s="240">
        <f t="shared" si="123"/>
        <v>0</v>
      </c>
      <c r="S139" s="240">
        <f t="shared" si="123"/>
        <v>0</v>
      </c>
      <c r="T139" s="245"/>
      <c r="U139" s="239">
        <f t="shared" ref="U139:W139" si="124">SUM(U140:U141)</f>
        <v>0</v>
      </c>
      <c r="V139" s="240">
        <f t="shared" si="124"/>
        <v>0</v>
      </c>
      <c r="W139" s="240">
        <f t="shared" si="124"/>
        <v>0</v>
      </c>
      <c r="X139" s="245"/>
      <c r="Y139" s="239">
        <f t="shared" ref="Y139:AA139" si="125">SUM(Y140:Y141)</f>
        <v>0</v>
      </c>
      <c r="Z139" s="240">
        <f t="shared" si="125"/>
        <v>0</v>
      </c>
      <c r="AA139" s="240">
        <f t="shared" si="125"/>
        <v>0</v>
      </c>
      <c r="AB139" s="245"/>
      <c r="AC139" s="239">
        <f>SUM(AC140:AC141)</f>
        <v>0</v>
      </c>
      <c r="AD139" s="240">
        <f>SUM(AD140:AD141)</f>
        <v>0</v>
      </c>
      <c r="AE139" s="240">
        <f>SUM(AE140:AE141)</f>
        <v>0</v>
      </c>
      <c r="AF139" s="245"/>
      <c r="AG139" s="239">
        <f>SUM(AG140:AG141)</f>
        <v>0</v>
      </c>
      <c r="AH139" s="240">
        <f>SUM(AH140:AH141)</f>
        <v>0</v>
      </c>
      <c r="AI139" s="240">
        <f>SUM(AI140:AI141)</f>
        <v>0</v>
      </c>
      <c r="AJ139" s="245"/>
      <c r="AK139" s="239">
        <f>SUM(AK140:AK141)</f>
        <v>0</v>
      </c>
      <c r="AL139" s="240">
        <f>SUM(AL140:AL141)</f>
        <v>0</v>
      </c>
      <c r="AM139" s="240">
        <f>SUM(AM140:AM141)</f>
        <v>0</v>
      </c>
      <c r="AN139" s="245"/>
      <c r="AO139" s="239">
        <f>SUM(AO140:AO141)</f>
        <v>0</v>
      </c>
      <c r="AP139" s="240">
        <f>SUM(AP140:AP141)</f>
        <v>0</v>
      </c>
      <c r="AQ139" s="240">
        <f>SUM(AQ140:AQ141)</f>
        <v>0</v>
      </c>
      <c r="AR139" s="245"/>
      <c r="AS139" s="239">
        <f>SUM(AS140:AS141)</f>
        <v>0</v>
      </c>
      <c r="AT139" s="240">
        <f>SUM(AT140:AT141)</f>
        <v>0</v>
      </c>
      <c r="AU139" s="240">
        <f>SUM(AU140:AU141)</f>
        <v>0</v>
      </c>
    </row>
    <row r="140" spans="2:47" x14ac:dyDescent="0.2">
      <c r="B140" s="94">
        <v>3310</v>
      </c>
      <c r="C140" s="148"/>
      <c r="D140" s="96" t="s">
        <v>141</v>
      </c>
      <c r="E140" s="237">
        <f t="shared" ref="E140:G141" si="126">+I140+M140+Q140+U140+Y140+AC140+AG140+AK140+AO140+AS140</f>
        <v>0</v>
      </c>
      <c r="F140" s="238">
        <f t="shared" si="126"/>
        <v>0</v>
      </c>
      <c r="G140" s="238">
        <f t="shared" si="126"/>
        <v>0</v>
      </c>
      <c r="H140" s="245"/>
      <c r="I140" s="237">
        <v>0</v>
      </c>
      <c r="J140" s="238">
        <v>0</v>
      </c>
      <c r="K140" s="238">
        <v>0</v>
      </c>
      <c r="L140" s="245"/>
      <c r="M140" s="237">
        <v>0</v>
      </c>
      <c r="N140" s="238">
        <v>0</v>
      </c>
      <c r="O140" s="238">
        <v>0</v>
      </c>
      <c r="P140" s="245"/>
      <c r="Q140" s="237">
        <v>0</v>
      </c>
      <c r="R140" s="238">
        <v>0</v>
      </c>
      <c r="S140" s="238">
        <v>0</v>
      </c>
      <c r="T140" s="245"/>
      <c r="U140" s="237">
        <v>0</v>
      </c>
      <c r="V140" s="238">
        <v>0</v>
      </c>
      <c r="W140" s="238">
        <v>0</v>
      </c>
      <c r="X140" s="245"/>
      <c r="Y140" s="237">
        <v>0</v>
      </c>
      <c r="Z140" s="238">
        <v>0</v>
      </c>
      <c r="AA140" s="238">
        <v>0</v>
      </c>
      <c r="AB140" s="245"/>
      <c r="AC140" s="237">
        <v>0</v>
      </c>
      <c r="AD140" s="238">
        <v>0</v>
      </c>
      <c r="AE140" s="238">
        <v>0</v>
      </c>
      <c r="AF140" s="245"/>
      <c r="AG140" s="237">
        <v>0</v>
      </c>
      <c r="AH140" s="238">
        <v>0</v>
      </c>
      <c r="AI140" s="238">
        <v>0</v>
      </c>
      <c r="AJ140" s="245"/>
      <c r="AK140" s="237">
        <v>0</v>
      </c>
      <c r="AL140" s="238">
        <v>0</v>
      </c>
      <c r="AM140" s="238">
        <v>0</v>
      </c>
      <c r="AN140" s="245"/>
      <c r="AO140" s="237">
        <v>0</v>
      </c>
      <c r="AP140" s="238">
        <v>0</v>
      </c>
      <c r="AQ140" s="238">
        <v>0</v>
      </c>
      <c r="AR140" s="245"/>
      <c r="AS140" s="237">
        <v>0</v>
      </c>
      <c r="AT140" s="238">
        <v>0</v>
      </c>
      <c r="AU140" s="238">
        <v>0</v>
      </c>
    </row>
    <row r="141" spans="2:47" x14ac:dyDescent="0.2">
      <c r="B141" s="94">
        <v>3320</v>
      </c>
      <c r="C141" s="148"/>
      <c r="D141" s="96" t="s">
        <v>142</v>
      </c>
      <c r="E141" s="237">
        <f t="shared" si="126"/>
        <v>0</v>
      </c>
      <c r="F141" s="238">
        <f t="shared" si="126"/>
        <v>0</v>
      </c>
      <c r="G141" s="238">
        <f t="shared" si="126"/>
        <v>0</v>
      </c>
      <c r="H141" s="245"/>
      <c r="I141" s="237">
        <v>0</v>
      </c>
      <c r="J141" s="238">
        <v>0</v>
      </c>
      <c r="K141" s="238">
        <v>0</v>
      </c>
      <c r="L141" s="245"/>
      <c r="M141" s="237">
        <v>0</v>
      </c>
      <c r="N141" s="238">
        <v>0</v>
      </c>
      <c r="O141" s="238">
        <v>0</v>
      </c>
      <c r="P141" s="245"/>
      <c r="Q141" s="237">
        <v>0</v>
      </c>
      <c r="R141" s="238">
        <v>0</v>
      </c>
      <c r="S141" s="238">
        <v>0</v>
      </c>
      <c r="T141" s="245"/>
      <c r="U141" s="237">
        <v>0</v>
      </c>
      <c r="V141" s="238">
        <v>0</v>
      </c>
      <c r="W141" s="238">
        <v>0</v>
      </c>
      <c r="X141" s="245"/>
      <c r="Y141" s="237">
        <v>0</v>
      </c>
      <c r="Z141" s="238">
        <v>0</v>
      </c>
      <c r="AA141" s="238">
        <v>0</v>
      </c>
      <c r="AB141" s="245"/>
      <c r="AC141" s="237">
        <v>0</v>
      </c>
      <c r="AD141" s="238">
        <v>0</v>
      </c>
      <c r="AE141" s="238">
        <v>0</v>
      </c>
      <c r="AF141" s="245"/>
      <c r="AG141" s="237">
        <v>0</v>
      </c>
      <c r="AH141" s="238">
        <v>0</v>
      </c>
      <c r="AI141" s="238">
        <v>0</v>
      </c>
      <c r="AJ141" s="245"/>
      <c r="AK141" s="237">
        <v>0</v>
      </c>
      <c r="AL141" s="238">
        <v>0</v>
      </c>
      <c r="AM141" s="238">
        <v>0</v>
      </c>
      <c r="AN141" s="245"/>
      <c r="AO141" s="237">
        <v>0</v>
      </c>
      <c r="AP141" s="238">
        <v>0</v>
      </c>
      <c r="AQ141" s="238">
        <v>0</v>
      </c>
      <c r="AR141" s="245"/>
      <c r="AS141" s="237">
        <v>0</v>
      </c>
      <c r="AT141" s="238">
        <v>0</v>
      </c>
      <c r="AU141" s="238">
        <v>0</v>
      </c>
    </row>
    <row r="142" spans="2:47" x14ac:dyDescent="0.2">
      <c r="B142" s="94"/>
      <c r="C142" s="148"/>
      <c r="D142" s="96"/>
      <c r="E142" s="237"/>
      <c r="F142" s="238"/>
      <c r="G142" s="238"/>
      <c r="H142" s="245"/>
      <c r="I142" s="237"/>
      <c r="J142" s="238"/>
      <c r="K142" s="238"/>
      <c r="L142" s="245"/>
      <c r="M142" s="237"/>
      <c r="N142" s="238"/>
      <c r="O142" s="238"/>
      <c r="P142" s="245"/>
      <c r="Q142" s="237"/>
      <c r="R142" s="238"/>
      <c r="S142" s="238"/>
      <c r="T142" s="245"/>
      <c r="U142" s="237"/>
      <c r="V142" s="238"/>
      <c r="W142" s="238"/>
      <c r="X142" s="245"/>
      <c r="Y142" s="237"/>
      <c r="Z142" s="238"/>
      <c r="AA142" s="238"/>
      <c r="AB142" s="245"/>
      <c r="AC142" s="237"/>
      <c r="AD142" s="238"/>
      <c r="AE142" s="238"/>
      <c r="AF142" s="245"/>
      <c r="AG142" s="237"/>
      <c r="AH142" s="238"/>
      <c r="AI142" s="238"/>
      <c r="AJ142" s="245"/>
      <c r="AK142" s="237"/>
      <c r="AL142" s="238"/>
      <c r="AM142" s="238"/>
      <c r="AN142" s="245"/>
      <c r="AO142" s="237"/>
      <c r="AP142" s="238"/>
      <c r="AQ142" s="238"/>
      <c r="AR142" s="245"/>
      <c r="AS142" s="237"/>
      <c r="AT142" s="238"/>
      <c r="AU142" s="238"/>
    </row>
    <row r="143" spans="2:47" x14ac:dyDescent="0.2">
      <c r="B143" s="94">
        <v>3000</v>
      </c>
      <c r="C143" s="148"/>
      <c r="D143" s="98" t="s">
        <v>143</v>
      </c>
      <c r="E143" s="239">
        <f>+E132+E127+E139</f>
        <v>0</v>
      </c>
      <c r="F143" s="240">
        <f t="shared" ref="F143:G143" si="127">+F132+F127+F139</f>
        <v>0</v>
      </c>
      <c r="G143" s="240">
        <f t="shared" si="127"/>
        <v>0</v>
      </c>
      <c r="H143" s="245"/>
      <c r="I143" s="239">
        <f t="shared" ref="I143:K143" si="128">+I132+I127+I139</f>
        <v>0</v>
      </c>
      <c r="J143" s="240">
        <f t="shared" si="128"/>
        <v>0</v>
      </c>
      <c r="K143" s="240">
        <f t="shared" si="128"/>
        <v>0</v>
      </c>
      <c r="L143" s="245"/>
      <c r="M143" s="239">
        <f t="shared" ref="M143:O143" si="129">+M132+M127+M139</f>
        <v>0</v>
      </c>
      <c r="N143" s="240">
        <f t="shared" si="129"/>
        <v>0</v>
      </c>
      <c r="O143" s="240">
        <f t="shared" si="129"/>
        <v>0</v>
      </c>
      <c r="P143" s="245"/>
      <c r="Q143" s="239">
        <f t="shared" ref="Q143:S143" si="130">+Q132+Q127+Q139</f>
        <v>0</v>
      </c>
      <c r="R143" s="240">
        <f t="shared" si="130"/>
        <v>0</v>
      </c>
      <c r="S143" s="240">
        <f t="shared" si="130"/>
        <v>0</v>
      </c>
      <c r="T143" s="245"/>
      <c r="U143" s="239">
        <f t="shared" ref="U143:W143" si="131">+U132+U127+U139</f>
        <v>0</v>
      </c>
      <c r="V143" s="240">
        <f t="shared" si="131"/>
        <v>0</v>
      </c>
      <c r="W143" s="240">
        <f t="shared" si="131"/>
        <v>0</v>
      </c>
      <c r="X143" s="245"/>
      <c r="Y143" s="239">
        <f t="shared" ref="Y143:AA143" si="132">+Y132+Y127+Y139</f>
        <v>0</v>
      </c>
      <c r="Z143" s="240">
        <f t="shared" si="132"/>
        <v>0</v>
      </c>
      <c r="AA143" s="240">
        <f t="shared" si="132"/>
        <v>0</v>
      </c>
      <c r="AB143" s="245"/>
      <c r="AC143" s="239">
        <f>+AC132+AC127+AC139</f>
        <v>0</v>
      </c>
      <c r="AD143" s="240">
        <f t="shared" ref="AD143:AE143" si="133">+AD132+AD127+AD139</f>
        <v>0</v>
      </c>
      <c r="AE143" s="240">
        <f t="shared" si="133"/>
        <v>0</v>
      </c>
      <c r="AF143" s="245"/>
      <c r="AG143" s="239">
        <f>+AG132+AG127+AG139</f>
        <v>0</v>
      </c>
      <c r="AH143" s="240">
        <f t="shared" ref="AH143:AI143" si="134">+AH132+AH127+AH139</f>
        <v>0</v>
      </c>
      <c r="AI143" s="240">
        <f t="shared" si="134"/>
        <v>0</v>
      </c>
      <c r="AJ143" s="245"/>
      <c r="AK143" s="239">
        <f>+AK132+AK127+AK139</f>
        <v>0</v>
      </c>
      <c r="AL143" s="240">
        <f t="shared" ref="AL143:AM143" si="135">+AL132+AL127+AL139</f>
        <v>0</v>
      </c>
      <c r="AM143" s="240">
        <f t="shared" si="135"/>
        <v>0</v>
      </c>
      <c r="AN143" s="245"/>
      <c r="AO143" s="239">
        <f>+AO132+AO127+AO139</f>
        <v>0</v>
      </c>
      <c r="AP143" s="240">
        <f t="shared" ref="AP143:AQ143" si="136">+AP132+AP127+AP139</f>
        <v>0</v>
      </c>
      <c r="AQ143" s="240">
        <f t="shared" si="136"/>
        <v>0</v>
      </c>
      <c r="AR143" s="245"/>
      <c r="AS143" s="239">
        <f>+AS132+AS127+AS139</f>
        <v>0</v>
      </c>
      <c r="AT143" s="240">
        <f t="shared" ref="AT143:AU143" si="137">+AT132+AT127+AT139</f>
        <v>0</v>
      </c>
      <c r="AU143" s="240">
        <f t="shared" si="137"/>
        <v>0</v>
      </c>
    </row>
    <row r="144" spans="2:47" x14ac:dyDescent="0.2">
      <c r="B144" s="94"/>
      <c r="C144" s="148"/>
      <c r="D144" s="37"/>
      <c r="E144" s="235"/>
      <c r="F144" s="236"/>
      <c r="G144" s="236"/>
      <c r="H144" s="245"/>
      <c r="I144" s="235"/>
      <c r="J144" s="236"/>
      <c r="K144" s="236"/>
      <c r="L144" s="245"/>
      <c r="M144" s="235"/>
      <c r="N144" s="236"/>
      <c r="O144" s="236"/>
      <c r="P144" s="245"/>
      <c r="Q144" s="235"/>
      <c r="R144" s="236"/>
      <c r="S144" s="236"/>
      <c r="T144" s="245"/>
      <c r="U144" s="235"/>
      <c r="V144" s="236"/>
      <c r="W144" s="236"/>
      <c r="X144" s="245"/>
      <c r="Y144" s="235"/>
      <c r="Z144" s="236"/>
      <c r="AA144" s="236"/>
      <c r="AB144" s="245"/>
      <c r="AC144" s="235"/>
      <c r="AD144" s="236"/>
      <c r="AE144" s="236"/>
      <c r="AF144" s="245"/>
      <c r="AG144" s="235"/>
      <c r="AH144" s="236"/>
      <c r="AI144" s="236"/>
      <c r="AJ144" s="245"/>
      <c r="AK144" s="235"/>
      <c r="AL144" s="236"/>
      <c r="AM144" s="236"/>
      <c r="AN144" s="245"/>
      <c r="AO144" s="235"/>
      <c r="AP144" s="236"/>
      <c r="AQ144" s="236"/>
      <c r="AR144" s="245"/>
      <c r="AS144" s="235"/>
      <c r="AT144" s="236"/>
      <c r="AU144" s="236"/>
    </row>
    <row r="145" spans="2:47" x14ac:dyDescent="0.2">
      <c r="B145" s="94"/>
      <c r="C145" s="148"/>
      <c r="D145" s="37" t="s">
        <v>144</v>
      </c>
      <c r="E145" s="235">
        <f>+E143+E123</f>
        <v>0</v>
      </c>
      <c r="F145" s="236">
        <f t="shared" ref="F145:G145" si="138">+F143+F123</f>
        <v>0</v>
      </c>
      <c r="G145" s="236">
        <f t="shared" si="138"/>
        <v>0</v>
      </c>
      <c r="H145" s="245"/>
      <c r="I145" s="235">
        <f t="shared" ref="I145:K145" si="139">+I143+I123</f>
        <v>0</v>
      </c>
      <c r="J145" s="236">
        <f t="shared" si="139"/>
        <v>0</v>
      </c>
      <c r="K145" s="236">
        <f t="shared" si="139"/>
        <v>0</v>
      </c>
      <c r="L145" s="245"/>
      <c r="M145" s="235">
        <f t="shared" ref="M145:O145" si="140">+M143+M123</f>
        <v>0</v>
      </c>
      <c r="N145" s="236">
        <f t="shared" si="140"/>
        <v>0</v>
      </c>
      <c r="O145" s="236">
        <f t="shared" si="140"/>
        <v>0</v>
      </c>
      <c r="P145" s="245"/>
      <c r="Q145" s="235">
        <f t="shared" ref="Q145:S145" si="141">+Q143+Q123</f>
        <v>0</v>
      </c>
      <c r="R145" s="236">
        <f t="shared" si="141"/>
        <v>0</v>
      </c>
      <c r="S145" s="236">
        <f t="shared" si="141"/>
        <v>0</v>
      </c>
      <c r="T145" s="245"/>
      <c r="U145" s="235">
        <f t="shared" ref="U145:W145" si="142">+U143+U123</f>
        <v>0</v>
      </c>
      <c r="V145" s="236">
        <f t="shared" si="142"/>
        <v>0</v>
      </c>
      <c r="W145" s="236">
        <f t="shared" si="142"/>
        <v>0</v>
      </c>
      <c r="X145" s="245"/>
      <c r="Y145" s="235">
        <f t="shared" ref="Y145:AA145" si="143">+Y143+Y123</f>
        <v>0</v>
      </c>
      <c r="Z145" s="236">
        <f t="shared" si="143"/>
        <v>0</v>
      </c>
      <c r="AA145" s="236">
        <f t="shared" si="143"/>
        <v>0</v>
      </c>
      <c r="AB145" s="245"/>
      <c r="AC145" s="235">
        <f>+AC143+AC123</f>
        <v>0</v>
      </c>
      <c r="AD145" s="236">
        <f t="shared" ref="AD145:AE145" si="144">+AD143+AD123</f>
        <v>0</v>
      </c>
      <c r="AE145" s="236">
        <f t="shared" si="144"/>
        <v>0</v>
      </c>
      <c r="AF145" s="245"/>
      <c r="AG145" s="235">
        <f>+AG143+AG123</f>
        <v>0</v>
      </c>
      <c r="AH145" s="236">
        <f t="shared" ref="AH145:AI145" si="145">+AH143+AH123</f>
        <v>0</v>
      </c>
      <c r="AI145" s="236">
        <f t="shared" si="145"/>
        <v>0</v>
      </c>
      <c r="AJ145" s="245"/>
      <c r="AK145" s="235">
        <f>+AK143+AK123</f>
        <v>0</v>
      </c>
      <c r="AL145" s="236">
        <f t="shared" ref="AL145:AM145" si="146">+AL143+AL123</f>
        <v>0</v>
      </c>
      <c r="AM145" s="236">
        <f t="shared" si="146"/>
        <v>0</v>
      </c>
      <c r="AN145" s="245"/>
      <c r="AO145" s="235">
        <f>+AO143+AO123</f>
        <v>0</v>
      </c>
      <c r="AP145" s="236">
        <f t="shared" ref="AP145:AQ145" si="147">+AP143+AP123</f>
        <v>0</v>
      </c>
      <c r="AQ145" s="236">
        <f t="shared" si="147"/>
        <v>0</v>
      </c>
      <c r="AR145" s="245"/>
      <c r="AS145" s="235">
        <f>+AS143+AS123</f>
        <v>0</v>
      </c>
      <c r="AT145" s="236">
        <f t="shared" ref="AT145:AU145" si="148">+AT143+AT123</f>
        <v>0</v>
      </c>
      <c r="AU145" s="236">
        <f t="shared" si="148"/>
        <v>0</v>
      </c>
    </row>
    <row r="146" spans="2:47" x14ac:dyDescent="0.2">
      <c r="B146" s="95"/>
      <c r="C146" s="149"/>
      <c r="D146" s="76"/>
      <c r="E146" s="109"/>
      <c r="F146" s="77"/>
      <c r="G146" s="77"/>
      <c r="I146" s="109"/>
      <c r="J146" s="77"/>
      <c r="K146" s="77"/>
      <c r="M146" s="109"/>
      <c r="N146" s="77"/>
      <c r="O146" s="77"/>
      <c r="Q146" s="109"/>
      <c r="R146" s="77"/>
      <c r="S146" s="77"/>
      <c r="U146" s="109"/>
      <c r="V146" s="77"/>
      <c r="W146" s="77"/>
      <c r="Y146" s="109"/>
      <c r="Z146" s="77"/>
      <c r="AA146" s="77"/>
      <c r="AC146" s="109"/>
      <c r="AD146" s="77"/>
      <c r="AE146" s="77"/>
      <c r="AG146" s="109"/>
      <c r="AH146" s="77"/>
      <c r="AI146" s="77"/>
      <c r="AK146" s="109"/>
      <c r="AL146" s="77"/>
      <c r="AM146" s="77"/>
      <c r="AO146" s="109"/>
      <c r="AP146" s="77"/>
      <c r="AQ146" s="77"/>
      <c r="AS146" s="109"/>
      <c r="AT146" s="77"/>
      <c r="AU146" s="77"/>
    </row>
    <row r="147" spans="2:47" x14ac:dyDescent="0.2">
      <c r="E147" s="153">
        <f>+E63-E133</f>
        <v>0</v>
      </c>
      <c r="F147" s="153">
        <f t="shared" ref="F147:G147" si="149">+F63-F133</f>
        <v>0</v>
      </c>
      <c r="G147" s="153">
        <f t="shared" si="149"/>
        <v>0</v>
      </c>
      <c r="I147" s="153">
        <f t="shared" ref="I147:K147" si="150">+I63-I133</f>
        <v>0</v>
      </c>
      <c r="J147" s="153">
        <f t="shared" si="150"/>
        <v>0</v>
      </c>
      <c r="K147" s="153">
        <f t="shared" si="150"/>
        <v>0</v>
      </c>
      <c r="M147" s="153">
        <f t="shared" ref="M147:O147" si="151">+M63-M133</f>
        <v>0</v>
      </c>
      <c r="N147" s="153">
        <f t="shared" si="151"/>
        <v>0</v>
      </c>
      <c r="O147" s="153">
        <f t="shared" si="151"/>
        <v>0</v>
      </c>
      <c r="Q147" s="153">
        <f t="shared" ref="Q147:S147" si="152">+Q63-Q133</f>
        <v>0</v>
      </c>
      <c r="R147" s="153">
        <f t="shared" si="152"/>
        <v>0</v>
      </c>
      <c r="S147" s="153">
        <f t="shared" si="152"/>
        <v>0</v>
      </c>
      <c r="U147" s="153">
        <f t="shared" ref="U147:W147" si="153">+U63-U133</f>
        <v>0</v>
      </c>
      <c r="V147" s="153">
        <f t="shared" si="153"/>
        <v>0</v>
      </c>
      <c r="W147" s="153">
        <f t="shared" si="153"/>
        <v>0</v>
      </c>
      <c r="Y147" s="153">
        <f t="shared" ref="Y147:AA147" si="154">+Y63-Y133</f>
        <v>0</v>
      </c>
      <c r="Z147" s="153">
        <f t="shared" si="154"/>
        <v>0</v>
      </c>
      <c r="AA147" s="153">
        <f t="shared" si="154"/>
        <v>0</v>
      </c>
      <c r="AC147" s="153">
        <f t="shared" ref="AC147:AE147" si="155">+AC63-AC133</f>
        <v>0</v>
      </c>
      <c r="AD147" s="153">
        <f t="shared" si="155"/>
        <v>0</v>
      </c>
      <c r="AE147" s="153">
        <f t="shared" si="155"/>
        <v>0</v>
      </c>
      <c r="AG147" s="153">
        <f t="shared" ref="AG147:AI147" si="156">+AG63-AG133</f>
        <v>0</v>
      </c>
      <c r="AH147" s="153">
        <f t="shared" si="156"/>
        <v>0</v>
      </c>
      <c r="AI147" s="153">
        <f t="shared" si="156"/>
        <v>0</v>
      </c>
      <c r="AK147" s="153">
        <f t="shared" ref="AK147:AM147" si="157">+AK63-AK133</f>
        <v>0</v>
      </c>
      <c r="AL147" s="153">
        <f t="shared" si="157"/>
        <v>0</v>
      </c>
      <c r="AM147" s="153">
        <f t="shared" si="157"/>
        <v>0</v>
      </c>
      <c r="AO147" s="153">
        <f t="shared" ref="AO147:AQ147" si="158">+AO63-AO133</f>
        <v>0</v>
      </c>
      <c r="AP147" s="153">
        <f t="shared" si="158"/>
        <v>0</v>
      </c>
      <c r="AQ147" s="153">
        <f t="shared" si="158"/>
        <v>0</v>
      </c>
      <c r="AS147" s="153">
        <f t="shared" ref="AS147:AU147" si="159">+AS63-AS133</f>
        <v>0</v>
      </c>
      <c r="AT147" s="153">
        <f t="shared" si="159"/>
        <v>0</v>
      </c>
      <c r="AU147" s="153">
        <f t="shared" si="159"/>
        <v>0</v>
      </c>
    </row>
    <row r="148" spans="2:47" x14ac:dyDescent="0.2">
      <c r="E148" s="153">
        <f>+E97-E123-E143</f>
        <v>0</v>
      </c>
      <c r="F148" s="153">
        <f t="shared" ref="F148:G148" si="160">+F97-F123-F143</f>
        <v>0</v>
      </c>
      <c r="G148" s="153">
        <f t="shared" si="160"/>
        <v>0</v>
      </c>
      <c r="I148" s="153">
        <f t="shared" ref="I148:K148" si="161">+I97-I123-I143</f>
        <v>0</v>
      </c>
      <c r="J148" s="153">
        <f t="shared" si="161"/>
        <v>0</v>
      </c>
      <c r="K148" s="153">
        <f t="shared" si="161"/>
        <v>0</v>
      </c>
      <c r="M148" s="153">
        <f t="shared" ref="M148:O148" si="162">+M97-M123-M143</f>
        <v>0</v>
      </c>
      <c r="N148" s="153">
        <f t="shared" si="162"/>
        <v>0</v>
      </c>
      <c r="O148" s="153">
        <f t="shared" si="162"/>
        <v>0</v>
      </c>
      <c r="Q148" s="153">
        <f t="shared" ref="Q148:S148" si="163">+Q97-Q123-Q143</f>
        <v>0</v>
      </c>
      <c r="R148" s="153">
        <f t="shared" si="163"/>
        <v>0</v>
      </c>
      <c r="S148" s="153">
        <f t="shared" si="163"/>
        <v>0</v>
      </c>
      <c r="U148" s="153">
        <f t="shared" ref="U148:W148" si="164">+U97-U123-U143</f>
        <v>0</v>
      </c>
      <c r="V148" s="153">
        <f t="shared" si="164"/>
        <v>0</v>
      </c>
      <c r="W148" s="153">
        <f t="shared" si="164"/>
        <v>0</v>
      </c>
      <c r="Y148" s="153">
        <f t="shared" ref="Y148:AA148" si="165">+Y97-Y123-Y143</f>
        <v>0</v>
      </c>
      <c r="Z148" s="153">
        <f t="shared" si="165"/>
        <v>0</v>
      </c>
      <c r="AA148" s="153">
        <f t="shared" si="165"/>
        <v>0</v>
      </c>
      <c r="AC148" s="153">
        <f t="shared" ref="AC148:AE148" si="166">+AC97-AC123-AC143</f>
        <v>0</v>
      </c>
      <c r="AD148" s="153">
        <f t="shared" si="166"/>
        <v>0</v>
      </c>
      <c r="AE148" s="153">
        <f t="shared" si="166"/>
        <v>0</v>
      </c>
      <c r="AG148" s="153">
        <f t="shared" ref="AG148:AI148" si="167">+AG97-AG123-AG143</f>
        <v>0</v>
      </c>
      <c r="AH148" s="153">
        <f t="shared" si="167"/>
        <v>0</v>
      </c>
      <c r="AI148" s="153">
        <f t="shared" si="167"/>
        <v>0</v>
      </c>
      <c r="AK148" s="153">
        <f t="shared" ref="AK148:AM148" si="168">+AK97-AK123-AK143</f>
        <v>0</v>
      </c>
      <c r="AL148" s="153">
        <f t="shared" si="168"/>
        <v>0</v>
      </c>
      <c r="AM148" s="153">
        <f t="shared" si="168"/>
        <v>0</v>
      </c>
      <c r="AO148" s="153">
        <f t="shared" ref="AO148:AQ148" si="169">+AO97-AO123-AO143</f>
        <v>0</v>
      </c>
      <c r="AP148" s="153">
        <f t="shared" si="169"/>
        <v>0</v>
      </c>
      <c r="AQ148" s="153">
        <f t="shared" si="169"/>
        <v>0</v>
      </c>
      <c r="AS148" s="153">
        <f t="shared" ref="AS148:AU148" si="170">+AS97-AS123-AS143</f>
        <v>0</v>
      </c>
      <c r="AT148" s="153">
        <f t="shared" si="170"/>
        <v>0</v>
      </c>
      <c r="AU148" s="153">
        <f t="shared" si="170"/>
        <v>0</v>
      </c>
    </row>
  </sheetData>
  <mergeCells count="26">
    <mergeCell ref="B1:G1"/>
    <mergeCell ref="B2:G2"/>
    <mergeCell ref="B3:G3"/>
    <mergeCell ref="I3:K3"/>
    <mergeCell ref="M3:O3"/>
    <mergeCell ref="Q69:S69"/>
    <mergeCell ref="U69:W69"/>
    <mergeCell ref="Y69:AA69"/>
    <mergeCell ref="AC69:AE69"/>
    <mergeCell ref="U3:W3"/>
    <mergeCell ref="Y3:AA3"/>
    <mergeCell ref="AC3:AE3"/>
    <mergeCell ref="Q3:S3"/>
    <mergeCell ref="B67:G67"/>
    <mergeCell ref="B68:G68"/>
    <mergeCell ref="B69:G69"/>
    <mergeCell ref="I69:K69"/>
    <mergeCell ref="M69:O69"/>
    <mergeCell ref="AG69:AI69"/>
    <mergeCell ref="AK69:AM69"/>
    <mergeCell ref="AO69:AQ69"/>
    <mergeCell ref="AS69:AU69"/>
    <mergeCell ref="AS3:AU3"/>
    <mergeCell ref="AG3:AI3"/>
    <mergeCell ref="AK3:AM3"/>
    <mergeCell ref="AO3:AQ3"/>
  </mergeCells>
  <pageMargins left="0.7" right="0.7" top="0.75" bottom="0.75" header="0.3" footer="0.3"/>
  <pageSetup paperSize="119" orientation="portrait" horizontalDpi="1200" verticalDpi="1200" r:id="rId1"/>
  <ignoredErrors>
    <ignoredError sqref="B6:AU13 B18:AU68 B14:D17 H14:AU17 B71:AU148 C69:AU69 B70:D70 H70" unlockedFormula="1"/>
    <ignoredError sqref="E14:G17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M72"/>
  <sheetViews>
    <sheetView showGridLines="0" zoomScaleNormal="100" workbookViewId="0">
      <selection activeCell="C2" sqref="C2:I2"/>
    </sheetView>
  </sheetViews>
  <sheetFormatPr baseColWidth="10" defaultColWidth="11.42578125" defaultRowHeight="15" x14ac:dyDescent="0.25"/>
  <cols>
    <col min="1" max="2" width="2" style="56" customWidth="1"/>
    <col min="3" max="3" width="43.42578125" style="78" customWidth="1"/>
    <col min="4" max="4" width="4" style="16" bestFit="1" customWidth="1"/>
    <col min="5" max="5" width="7.140625" style="16" customWidth="1"/>
    <col min="6" max="6" width="6.5703125" style="16" customWidth="1"/>
    <col min="7" max="7" width="50.85546875" style="22" customWidth="1"/>
    <col min="8" max="8" width="5" style="22" customWidth="1"/>
    <col min="9" max="9" width="8.85546875" style="22" customWidth="1"/>
    <col min="10" max="10" width="8.42578125" style="22" customWidth="1"/>
    <col min="11" max="11" width="2.7109375" style="22" customWidth="1"/>
    <col min="12" max="12" width="3.85546875" style="56" customWidth="1"/>
    <col min="13" max="13" width="2.42578125" style="22" customWidth="1"/>
    <col min="14" max="14" width="56.85546875" style="22" customWidth="1"/>
    <col min="15" max="15" width="6.42578125" style="22" customWidth="1"/>
    <col min="16" max="16" width="9" style="22" customWidth="1"/>
    <col min="17" max="17" width="7.7109375" style="22" customWidth="1"/>
    <col min="18" max="18" width="2.85546875" style="22" customWidth="1"/>
    <col min="19" max="19" width="3.42578125" style="56" customWidth="1"/>
    <col min="20" max="20" width="53.42578125" style="22" customWidth="1"/>
    <col min="21" max="24" width="20.140625" style="22" customWidth="1"/>
    <col min="25" max="25" width="16.140625" style="22" customWidth="1"/>
    <col min="26" max="26" width="2.42578125" style="22" customWidth="1"/>
    <col min="27" max="27" width="2.85546875" style="56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1" style="22" customWidth="1"/>
    <col min="32" max="32" width="6.42578125" style="22" customWidth="1"/>
    <col min="33" max="33" width="4.28515625" style="22" customWidth="1"/>
    <col min="34" max="34" width="3.5703125" style="56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351" t="str">
        <f>+'31200'!B1</f>
        <v>3.1.2.0.0  Entidades Paramunicipales Empresariales No Financieras Con Participacion Estatal Mayoritaria</v>
      </c>
      <c r="D2" s="352"/>
      <c r="E2" s="352"/>
      <c r="F2" s="352"/>
      <c r="G2" s="352"/>
      <c r="H2" s="352"/>
      <c r="I2" s="352"/>
      <c r="J2" s="111"/>
      <c r="K2" s="2"/>
      <c r="L2" s="1"/>
      <c r="M2" s="351" t="str">
        <f>+C2</f>
        <v>3.1.2.0.0  Entidades Paramunicipales Empresariales No Financieras Con Participacion Estatal Mayoritaria</v>
      </c>
      <c r="N2" s="352"/>
      <c r="O2" s="352"/>
      <c r="P2" s="353"/>
      <c r="Q2" s="117"/>
      <c r="R2" s="2"/>
      <c r="S2" s="1"/>
      <c r="T2" s="326" t="str">
        <f>+C2</f>
        <v>3.1.2.0.0  Entidades Paramunicipales Empresariales No Financieras Con Participacion Estatal Mayoritaria</v>
      </c>
      <c r="U2" s="327"/>
      <c r="V2" s="327"/>
      <c r="W2" s="327"/>
      <c r="X2" s="327"/>
      <c r="Y2" s="328"/>
      <c r="Z2" s="2"/>
      <c r="AA2" s="1"/>
      <c r="AB2" s="351" t="str">
        <f>+C2</f>
        <v>3.1.2.0.0  Entidades Paramunicipales Empresariales No Financieras Con Participacion Estatal Mayoritaria</v>
      </c>
      <c r="AC2" s="352"/>
      <c r="AD2" s="352"/>
      <c r="AE2" s="114"/>
      <c r="AF2" s="120"/>
      <c r="AG2" s="2"/>
      <c r="AH2" s="1"/>
      <c r="AI2" s="351" t="str">
        <f>+C2</f>
        <v>3.1.2.0.0  Entidades Paramunicipales Empresariales No Financieras Con Participacion Estatal Mayoritaria</v>
      </c>
      <c r="AJ2" s="352"/>
      <c r="AK2" s="352"/>
      <c r="AL2" s="352"/>
      <c r="AM2" s="353"/>
    </row>
    <row r="3" spans="1:39" x14ac:dyDescent="0.25">
      <c r="A3" s="1"/>
      <c r="B3" s="1"/>
      <c r="C3" s="343" t="str">
        <f>+'31200'!B68</f>
        <v>Estado de Situación Financiera</v>
      </c>
      <c r="D3" s="344"/>
      <c r="E3" s="344"/>
      <c r="F3" s="344"/>
      <c r="G3" s="344"/>
      <c r="H3" s="344"/>
      <c r="I3" s="344"/>
      <c r="J3" s="112"/>
      <c r="K3" s="2"/>
      <c r="L3" s="1"/>
      <c r="M3" s="343" t="str">
        <f>+'31200'!B2</f>
        <v>Estado de Actividades</v>
      </c>
      <c r="N3" s="344"/>
      <c r="O3" s="344"/>
      <c r="P3" s="345"/>
      <c r="Q3" s="118"/>
      <c r="R3" s="2"/>
      <c r="S3" s="1"/>
      <c r="T3" s="354" t="s">
        <v>145</v>
      </c>
      <c r="U3" s="355"/>
      <c r="V3" s="355"/>
      <c r="W3" s="355"/>
      <c r="X3" s="355"/>
      <c r="Y3" s="356"/>
      <c r="Z3" s="2"/>
      <c r="AA3" s="1"/>
      <c r="AB3" s="343" t="s">
        <v>146</v>
      </c>
      <c r="AC3" s="344"/>
      <c r="AD3" s="344"/>
      <c r="AE3" s="115"/>
      <c r="AF3" s="121"/>
      <c r="AG3" s="2"/>
      <c r="AH3" s="1"/>
      <c r="AI3" s="343" t="s">
        <v>147</v>
      </c>
      <c r="AJ3" s="344"/>
      <c r="AK3" s="344"/>
      <c r="AL3" s="344"/>
      <c r="AM3" s="345"/>
    </row>
    <row r="4" spans="1:39" x14ac:dyDescent="0.25">
      <c r="A4" s="1"/>
      <c r="B4" s="1"/>
      <c r="C4" s="343" t="str">
        <f>+'31200'!B69</f>
        <v>Al 31 de Diciembre de 2024</v>
      </c>
      <c r="D4" s="344"/>
      <c r="E4" s="344"/>
      <c r="F4" s="344"/>
      <c r="G4" s="344"/>
      <c r="H4" s="344"/>
      <c r="I4" s="344"/>
      <c r="J4" s="112"/>
      <c r="K4" s="2"/>
      <c r="L4" s="1"/>
      <c r="M4" s="343" t="str">
        <f>+'31200'!B3</f>
        <v>Del 01 de Enero al 31 de Diciembre de 2024</v>
      </c>
      <c r="N4" s="344"/>
      <c r="O4" s="344"/>
      <c r="P4" s="345"/>
      <c r="Q4" s="118"/>
      <c r="R4" s="2"/>
      <c r="S4" s="1"/>
      <c r="T4" s="337" t="str">
        <f>+M4</f>
        <v>Del 01 de Enero al 31 de Diciembre de 2024</v>
      </c>
      <c r="U4" s="338"/>
      <c r="V4" s="338"/>
      <c r="W4" s="338"/>
      <c r="X4" s="338"/>
      <c r="Y4" s="339"/>
      <c r="Z4" s="2"/>
      <c r="AA4" s="4"/>
      <c r="AB4" s="343" t="str">
        <f>+M4</f>
        <v>Del 01 de Enero al 31 de Diciembre de 2024</v>
      </c>
      <c r="AC4" s="344"/>
      <c r="AD4" s="344"/>
      <c r="AE4" s="115"/>
      <c r="AF4" s="121"/>
      <c r="AG4" s="2"/>
      <c r="AH4" s="1"/>
      <c r="AI4" s="343" t="str">
        <f>+T4</f>
        <v>Del 01 de Enero al 31 de Diciembre de 2024</v>
      </c>
      <c r="AJ4" s="344"/>
      <c r="AK4" s="344"/>
      <c r="AL4" s="344"/>
      <c r="AM4" s="345"/>
    </row>
    <row r="5" spans="1:39" ht="30.6" customHeight="1" x14ac:dyDescent="0.25">
      <c r="A5" s="4"/>
      <c r="B5" s="4"/>
      <c r="C5" s="348"/>
      <c r="D5" s="349"/>
      <c r="E5" s="349"/>
      <c r="F5" s="349"/>
      <c r="G5" s="349"/>
      <c r="H5" s="349"/>
      <c r="I5" s="349"/>
      <c r="J5" s="113"/>
      <c r="K5" s="5"/>
      <c r="L5" s="4"/>
      <c r="M5" s="348"/>
      <c r="N5" s="349"/>
      <c r="O5" s="349"/>
      <c r="P5" s="350"/>
      <c r="Q5" s="119"/>
      <c r="R5" s="5"/>
      <c r="S5" s="4"/>
      <c r="T5" s="124" t="s">
        <v>148</v>
      </c>
      <c r="U5" s="125" t="s">
        <v>149</v>
      </c>
      <c r="V5" s="125" t="s">
        <v>150</v>
      </c>
      <c r="W5" s="125" t="s">
        <v>151</v>
      </c>
      <c r="X5" s="125" t="s">
        <v>152</v>
      </c>
      <c r="Y5" s="125" t="s">
        <v>153</v>
      </c>
      <c r="Z5" s="5"/>
      <c r="AA5" s="1"/>
      <c r="AB5" s="348"/>
      <c r="AC5" s="349"/>
      <c r="AD5" s="349"/>
      <c r="AE5" s="116"/>
      <c r="AF5" s="122"/>
      <c r="AG5" s="5"/>
      <c r="AH5" s="4"/>
      <c r="AI5" s="332"/>
      <c r="AJ5" s="333"/>
      <c r="AK5" s="333"/>
      <c r="AL5" s="333"/>
      <c r="AM5" s="334"/>
    </row>
    <row r="6" spans="1:39" ht="14.45" customHeight="1" x14ac:dyDescent="0.25">
      <c r="A6" s="6">
        <v>1000</v>
      </c>
      <c r="B6" s="6">
        <v>2000</v>
      </c>
      <c r="C6" s="15" t="s">
        <v>88</v>
      </c>
      <c r="D6" s="8">
        <v>2024</v>
      </c>
      <c r="E6" s="8">
        <v>2023</v>
      </c>
      <c r="F6" s="8">
        <v>2022</v>
      </c>
      <c r="G6" s="17" t="s">
        <v>110</v>
      </c>
      <c r="H6" s="8">
        <v>2024</v>
      </c>
      <c r="I6" s="7">
        <v>2023</v>
      </c>
      <c r="J6" s="100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88</v>
      </c>
      <c r="AC6" s="295">
        <f>IF(E32&gt;D32,E32-D32,0)</f>
        <v>0</v>
      </c>
      <c r="AD6" s="267">
        <f>IF(D32&gt;E32,D32-E32,0)</f>
        <v>0</v>
      </c>
      <c r="AE6" s="295">
        <f>IF(F32&gt;E32,F32-E32,0)</f>
        <v>0</v>
      </c>
      <c r="AF6" s="267">
        <f>IF(E32&gt;F32,E32-F32,0)</f>
        <v>0</v>
      </c>
      <c r="AG6" s="2"/>
      <c r="AH6" s="1"/>
      <c r="AI6" s="346" t="s">
        <v>148</v>
      </c>
      <c r="AJ6" s="347"/>
      <c r="AK6" s="347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32</v>
      </c>
      <c r="N7" s="21"/>
      <c r="P7" s="23"/>
      <c r="Q7" s="23"/>
      <c r="R7" s="2"/>
      <c r="S7" s="24">
        <v>900001</v>
      </c>
      <c r="T7" s="25" t="s">
        <v>209</v>
      </c>
      <c r="U7" s="288">
        <f>SUM(U8:U10)</f>
        <v>0</v>
      </c>
      <c r="V7" s="289"/>
      <c r="W7" s="289"/>
      <c r="X7" s="288"/>
      <c r="Y7" s="290">
        <f>SUM(U7:X7)</f>
        <v>0</v>
      </c>
      <c r="Z7" s="2"/>
      <c r="AA7" s="6">
        <v>1100</v>
      </c>
      <c r="AB7" s="40" t="s">
        <v>89</v>
      </c>
      <c r="AC7" s="296">
        <f>IF(E17&gt;D17,E17-D17,0)</f>
        <v>0</v>
      </c>
      <c r="AD7" s="297">
        <f>IF(D17&gt;E17,D17-E17,0)</f>
        <v>0</v>
      </c>
      <c r="AE7" s="296">
        <f>IF(F17&gt;E17,F17-E17,0)</f>
        <v>0</v>
      </c>
      <c r="AF7" s="297">
        <f>IF(E17&gt;F17,E17-F17,0)</f>
        <v>0</v>
      </c>
      <c r="AG7" s="2"/>
      <c r="AH7" s="1"/>
      <c r="AI7" s="26"/>
      <c r="AJ7" s="27"/>
      <c r="AK7" s="28"/>
      <c r="AL7" s="29"/>
      <c r="AM7" s="30"/>
    </row>
    <row r="8" spans="1:39" x14ac:dyDescent="0.25">
      <c r="A8" s="6">
        <v>1100</v>
      </c>
      <c r="B8" s="6">
        <v>2100</v>
      </c>
      <c r="C8" s="31" t="s">
        <v>89</v>
      </c>
      <c r="G8" s="17" t="s">
        <v>111</v>
      </c>
      <c r="H8" s="32"/>
      <c r="I8" s="33"/>
      <c r="J8" s="34"/>
      <c r="K8" s="35"/>
      <c r="L8" s="6">
        <v>4100</v>
      </c>
      <c r="M8" s="36" t="s">
        <v>33</v>
      </c>
      <c r="N8" s="37"/>
      <c r="O8" s="320">
        <f>SUM(O9:O15)</f>
        <v>0</v>
      </c>
      <c r="P8" s="236">
        <f>SUM(P9:P15)</f>
        <v>0</v>
      </c>
      <c r="Q8" s="236">
        <f>SUM(Q9:Q16)</f>
        <v>0</v>
      </c>
      <c r="R8" s="2"/>
      <c r="S8" s="38">
        <v>3110</v>
      </c>
      <c r="T8" s="39" t="s">
        <v>68</v>
      </c>
      <c r="U8" s="289">
        <f>+I35</f>
        <v>0</v>
      </c>
      <c r="V8" s="289"/>
      <c r="W8" s="289"/>
      <c r="X8" s="289"/>
      <c r="Y8" s="291">
        <f>SUM(U8:X8)</f>
        <v>0</v>
      </c>
      <c r="Z8" s="2"/>
      <c r="AA8" s="38">
        <v>1110</v>
      </c>
      <c r="AB8" s="39" t="s">
        <v>90</v>
      </c>
      <c r="AC8" s="269">
        <f t="shared" ref="AC8:AC14" si="0">IF(E9&gt;D9,E9-D9,0)</f>
        <v>0</v>
      </c>
      <c r="AD8" s="265">
        <f t="shared" ref="AD8:AD14" si="1">IF(D9&gt;E9,D9-E9,0)</f>
        <v>0</v>
      </c>
      <c r="AE8" s="269">
        <f t="shared" ref="AE8:AE14" si="2">IF(F9&gt;E9,F9-E9,0)</f>
        <v>0</v>
      </c>
      <c r="AF8" s="265">
        <f t="shared" ref="AF8:AF14" si="3">IF(E9&gt;F9,E9-F9,0)</f>
        <v>0</v>
      </c>
      <c r="AG8" s="2"/>
      <c r="AH8" s="1"/>
      <c r="AI8" s="41" t="s">
        <v>154</v>
      </c>
      <c r="AJ8" s="27"/>
      <c r="AK8" s="42"/>
      <c r="AL8" s="142"/>
      <c r="AM8" s="301"/>
    </row>
    <row r="9" spans="1:39" x14ac:dyDescent="0.25">
      <c r="A9" s="38">
        <v>1110</v>
      </c>
      <c r="B9" s="38">
        <v>2110</v>
      </c>
      <c r="C9" s="45" t="s">
        <v>90</v>
      </c>
      <c r="D9" s="262">
        <f>+'31200'!E74</f>
        <v>0</v>
      </c>
      <c r="E9" s="262">
        <f>+'31200'!F74</f>
        <v>0</v>
      </c>
      <c r="F9" s="262">
        <f>+'31200'!G74</f>
        <v>0</v>
      </c>
      <c r="G9" s="47" t="s">
        <v>112</v>
      </c>
      <c r="H9" s="262">
        <f>+'31200'!E102</f>
        <v>0</v>
      </c>
      <c r="I9" s="238">
        <f>+'31200'!F102</f>
        <v>0</v>
      </c>
      <c r="J9" s="238">
        <f>+'31200'!G102</f>
        <v>0</v>
      </c>
      <c r="K9" s="46"/>
      <c r="L9" s="38">
        <v>4110</v>
      </c>
      <c r="M9" s="49"/>
      <c r="N9" s="50" t="s">
        <v>34</v>
      </c>
      <c r="O9" s="321">
        <f>+'31200'!E7</f>
        <v>0</v>
      </c>
      <c r="P9" s="238">
        <f>+'31200'!F7</f>
        <v>0</v>
      </c>
      <c r="Q9" s="238">
        <f>+'31200'!G7</f>
        <v>0</v>
      </c>
      <c r="R9" s="2"/>
      <c r="S9" s="38">
        <v>3120</v>
      </c>
      <c r="T9" s="39" t="s">
        <v>132</v>
      </c>
      <c r="U9" s="289">
        <f t="shared" ref="U9:U10" si="4">+I36</f>
        <v>0</v>
      </c>
      <c r="V9" s="289"/>
      <c r="W9" s="289"/>
      <c r="X9" s="289"/>
      <c r="Y9" s="291">
        <f>SUM(U9:X9)</f>
        <v>0</v>
      </c>
      <c r="Z9" s="2"/>
      <c r="AA9" s="38">
        <v>1120</v>
      </c>
      <c r="AB9" s="39" t="s">
        <v>91</v>
      </c>
      <c r="AC9" s="269">
        <f t="shared" si="0"/>
        <v>0</v>
      </c>
      <c r="AD9" s="265">
        <f t="shared" si="1"/>
        <v>0</v>
      </c>
      <c r="AE9" s="269">
        <f t="shared" si="2"/>
        <v>0</v>
      </c>
      <c r="AF9" s="265">
        <f t="shared" si="3"/>
        <v>0</v>
      </c>
      <c r="AG9" s="2"/>
      <c r="AH9" s="1"/>
      <c r="AI9" s="26"/>
      <c r="AJ9" s="42" t="s">
        <v>155</v>
      </c>
      <c r="AK9" s="42"/>
      <c r="AL9" s="288">
        <f>SUM(AL10:AL19)</f>
        <v>0</v>
      </c>
      <c r="AM9" s="290">
        <f>SUM(AM10:AM19)</f>
        <v>0</v>
      </c>
    </row>
    <row r="10" spans="1:39" x14ac:dyDescent="0.25">
      <c r="A10" s="38">
        <v>1120</v>
      </c>
      <c r="B10" s="38">
        <v>2120</v>
      </c>
      <c r="C10" s="45" t="s">
        <v>91</v>
      </c>
      <c r="D10" s="262">
        <f>+'31200'!E75</f>
        <v>0</v>
      </c>
      <c r="E10" s="262">
        <f>+'31200'!F75</f>
        <v>0</v>
      </c>
      <c r="F10" s="262">
        <f>+'31200'!G75</f>
        <v>0</v>
      </c>
      <c r="G10" s="47" t="s">
        <v>113</v>
      </c>
      <c r="H10" s="262">
        <f>+'31200'!E103</f>
        <v>0</v>
      </c>
      <c r="I10" s="238">
        <f>+'31200'!F103</f>
        <v>0</v>
      </c>
      <c r="J10" s="238">
        <f>+'31200'!G103</f>
        <v>0</v>
      </c>
      <c r="K10" s="46"/>
      <c r="L10" s="38">
        <v>4120</v>
      </c>
      <c r="M10" s="49"/>
      <c r="N10" s="50" t="s">
        <v>35</v>
      </c>
      <c r="O10" s="321">
        <f>+'31200'!E8</f>
        <v>0</v>
      </c>
      <c r="P10" s="238">
        <f>+'31200'!F8</f>
        <v>0</v>
      </c>
      <c r="Q10" s="238">
        <f>+'31200'!G8</f>
        <v>0</v>
      </c>
      <c r="R10" s="2"/>
      <c r="S10" s="38">
        <v>3130</v>
      </c>
      <c r="T10" s="39" t="s">
        <v>133</v>
      </c>
      <c r="U10" s="289">
        <f t="shared" si="4"/>
        <v>0</v>
      </c>
      <c r="V10" s="289"/>
      <c r="W10" s="289"/>
      <c r="X10" s="289"/>
      <c r="Y10" s="291">
        <f>SUM(U10:X10)</f>
        <v>0</v>
      </c>
      <c r="Z10" s="2"/>
      <c r="AA10" s="38">
        <v>1130</v>
      </c>
      <c r="AB10" s="39" t="s">
        <v>92</v>
      </c>
      <c r="AC10" s="269">
        <f t="shared" si="0"/>
        <v>0</v>
      </c>
      <c r="AD10" s="265">
        <f t="shared" si="1"/>
        <v>0</v>
      </c>
      <c r="AE10" s="269">
        <f t="shared" si="2"/>
        <v>0</v>
      </c>
      <c r="AF10" s="265">
        <f t="shared" si="3"/>
        <v>0</v>
      </c>
      <c r="AG10" s="2"/>
      <c r="AH10" s="38">
        <v>4110</v>
      </c>
      <c r="AI10" s="26"/>
      <c r="AJ10" s="27"/>
      <c r="AK10" s="51" t="s">
        <v>34</v>
      </c>
      <c r="AL10" s="289">
        <f>+O9</f>
        <v>0</v>
      </c>
      <c r="AM10" s="291">
        <f t="shared" ref="AM10:AM16" si="5">+P9</f>
        <v>0</v>
      </c>
    </row>
    <row r="11" spans="1:39" x14ac:dyDescent="0.25">
      <c r="A11" s="38">
        <v>1130</v>
      </c>
      <c r="B11" s="38">
        <v>2130</v>
      </c>
      <c r="C11" s="45" t="s">
        <v>92</v>
      </c>
      <c r="D11" s="262">
        <f>+'31200'!E76</f>
        <v>0</v>
      </c>
      <c r="E11" s="262">
        <f>+'31200'!F76</f>
        <v>0</v>
      </c>
      <c r="F11" s="262">
        <f>+'31200'!G76</f>
        <v>0</v>
      </c>
      <c r="G11" s="47" t="s">
        <v>114</v>
      </c>
      <c r="H11" s="262">
        <f>+'31200'!E104</f>
        <v>0</v>
      </c>
      <c r="I11" s="238">
        <f>+'31200'!F104</f>
        <v>0</v>
      </c>
      <c r="J11" s="238">
        <f>+'31200'!G104</f>
        <v>0</v>
      </c>
      <c r="K11" s="46"/>
      <c r="L11" s="38">
        <v>4130</v>
      </c>
      <c r="M11" s="49"/>
      <c r="N11" s="50" t="s">
        <v>36</v>
      </c>
      <c r="O11" s="321">
        <f>+'31200'!E9</f>
        <v>0</v>
      </c>
      <c r="P11" s="238">
        <f>+'31200'!F9</f>
        <v>0</v>
      </c>
      <c r="Q11" s="238">
        <f>+'31200'!G9</f>
        <v>0</v>
      </c>
      <c r="R11" s="2"/>
      <c r="S11" s="38"/>
      <c r="T11" s="39"/>
      <c r="U11" s="289"/>
      <c r="V11" s="289"/>
      <c r="W11" s="289"/>
      <c r="X11" s="289"/>
      <c r="Y11" s="291"/>
      <c r="Z11" s="2"/>
      <c r="AA11" s="38">
        <v>1140</v>
      </c>
      <c r="AB11" s="39" t="s">
        <v>93</v>
      </c>
      <c r="AC11" s="269">
        <f t="shared" si="0"/>
        <v>0</v>
      </c>
      <c r="AD11" s="265">
        <f t="shared" si="1"/>
        <v>0</v>
      </c>
      <c r="AE11" s="269">
        <f t="shared" si="2"/>
        <v>0</v>
      </c>
      <c r="AF11" s="265">
        <f t="shared" si="3"/>
        <v>0</v>
      </c>
      <c r="AG11" s="2"/>
      <c r="AH11" s="38">
        <v>4120</v>
      </c>
      <c r="AI11" s="26"/>
      <c r="AJ11" s="27"/>
      <c r="AK11" s="51" t="s">
        <v>35</v>
      </c>
      <c r="AL11" s="289">
        <f t="shared" ref="AL11:AL16" si="6">+O10</f>
        <v>0</v>
      </c>
      <c r="AM11" s="291">
        <f t="shared" si="5"/>
        <v>0</v>
      </c>
    </row>
    <row r="12" spans="1:39" x14ac:dyDescent="0.25">
      <c r="A12" s="38">
        <v>1140</v>
      </c>
      <c r="B12" s="38">
        <v>2140</v>
      </c>
      <c r="C12" s="45" t="s">
        <v>93</v>
      </c>
      <c r="D12" s="262">
        <f>+'31200'!E77</f>
        <v>0</v>
      </c>
      <c r="E12" s="262">
        <f>+'31200'!F77</f>
        <v>0</v>
      </c>
      <c r="F12" s="262">
        <f>+'31200'!G77</f>
        <v>0</v>
      </c>
      <c r="G12" s="47" t="s">
        <v>115</v>
      </c>
      <c r="H12" s="262">
        <f>+'31200'!E105</f>
        <v>0</v>
      </c>
      <c r="I12" s="238">
        <f>+'31200'!F105</f>
        <v>0</v>
      </c>
      <c r="J12" s="238">
        <f>+'31200'!G105</f>
        <v>0</v>
      </c>
      <c r="K12" s="46"/>
      <c r="L12" s="38">
        <v>4140</v>
      </c>
      <c r="M12" s="49"/>
      <c r="N12" s="50" t="s">
        <v>37</v>
      </c>
      <c r="O12" s="321">
        <f>+'31200'!E10</f>
        <v>0</v>
      </c>
      <c r="P12" s="238">
        <f>+'31200'!F10</f>
        <v>0</v>
      </c>
      <c r="Q12" s="238">
        <f>+'31200'!G10</f>
        <v>0</v>
      </c>
      <c r="R12" s="2"/>
      <c r="S12" s="24">
        <v>900002</v>
      </c>
      <c r="T12" s="25" t="s">
        <v>210</v>
      </c>
      <c r="U12" s="289" t="s">
        <v>156</v>
      </c>
      <c r="V12" s="288">
        <f>SUM(V13:V17)</f>
        <v>0</v>
      </c>
      <c r="W12" s="288">
        <f>SUM(W13:W17)</f>
        <v>0</v>
      </c>
      <c r="X12" s="288"/>
      <c r="Y12" s="290">
        <f t="shared" ref="Y12:Y17" si="7">SUM(U12:X12)</f>
        <v>0</v>
      </c>
      <c r="Z12" s="2"/>
      <c r="AA12" s="38">
        <v>1150</v>
      </c>
      <c r="AB12" s="39" t="s">
        <v>94</v>
      </c>
      <c r="AC12" s="269">
        <f t="shared" si="0"/>
        <v>0</v>
      </c>
      <c r="AD12" s="265">
        <f t="shared" si="1"/>
        <v>0</v>
      </c>
      <c r="AE12" s="269">
        <f t="shared" si="2"/>
        <v>0</v>
      </c>
      <c r="AF12" s="265">
        <f t="shared" si="3"/>
        <v>0</v>
      </c>
      <c r="AG12" s="2"/>
      <c r="AH12" s="38">
        <v>4130</v>
      </c>
      <c r="AI12" s="26"/>
      <c r="AJ12" s="27"/>
      <c r="AK12" s="51" t="s">
        <v>36</v>
      </c>
      <c r="AL12" s="289">
        <f t="shared" si="6"/>
        <v>0</v>
      </c>
      <c r="AM12" s="291">
        <f t="shared" si="5"/>
        <v>0</v>
      </c>
    </row>
    <row r="13" spans="1:39" x14ac:dyDescent="0.25">
      <c r="A13" s="38">
        <v>1150</v>
      </c>
      <c r="B13" s="38">
        <v>2150</v>
      </c>
      <c r="C13" s="45" t="s">
        <v>94</v>
      </c>
      <c r="D13" s="262">
        <f>+'31200'!E78</f>
        <v>0</v>
      </c>
      <c r="E13" s="262">
        <f>+'31200'!F78</f>
        <v>0</v>
      </c>
      <c r="F13" s="262">
        <f>+'31200'!G78</f>
        <v>0</v>
      </c>
      <c r="G13" s="47" t="s">
        <v>116</v>
      </c>
      <c r="H13" s="262">
        <f>+'31200'!E106</f>
        <v>0</v>
      </c>
      <c r="I13" s="238">
        <f>+'31200'!F106</f>
        <v>0</v>
      </c>
      <c r="J13" s="238">
        <f>+'31200'!G106</f>
        <v>0</v>
      </c>
      <c r="K13" s="46"/>
      <c r="L13" s="38">
        <v>4150</v>
      </c>
      <c r="M13" s="49"/>
      <c r="N13" s="50" t="s">
        <v>38</v>
      </c>
      <c r="O13" s="321">
        <f>+'31200'!E11</f>
        <v>0</v>
      </c>
      <c r="P13" s="238">
        <f>+'31200'!F11</f>
        <v>0</v>
      </c>
      <c r="Q13" s="238">
        <f>+'31200'!G11</f>
        <v>0</v>
      </c>
      <c r="R13" s="2"/>
      <c r="S13" s="38">
        <v>3210</v>
      </c>
      <c r="T13" s="39" t="s">
        <v>86</v>
      </c>
      <c r="U13" s="289" t="s">
        <v>156</v>
      </c>
      <c r="V13" s="292"/>
      <c r="W13" s="289">
        <f>+I40</f>
        <v>0</v>
      </c>
      <c r="X13" s="289"/>
      <c r="Y13" s="291">
        <f t="shared" si="7"/>
        <v>0</v>
      </c>
      <c r="Z13" s="2"/>
      <c r="AA13" s="38">
        <v>1160</v>
      </c>
      <c r="AB13" s="39" t="s">
        <v>95</v>
      </c>
      <c r="AC13" s="269">
        <f t="shared" si="0"/>
        <v>0</v>
      </c>
      <c r="AD13" s="265">
        <f t="shared" si="1"/>
        <v>0</v>
      </c>
      <c r="AE13" s="269">
        <f t="shared" si="2"/>
        <v>0</v>
      </c>
      <c r="AF13" s="265">
        <f t="shared" si="3"/>
        <v>0</v>
      </c>
      <c r="AG13" s="2"/>
      <c r="AH13" s="38">
        <v>4140</v>
      </c>
      <c r="AI13" s="26"/>
      <c r="AJ13" s="27"/>
      <c r="AK13" s="51" t="s">
        <v>37</v>
      </c>
      <c r="AL13" s="289">
        <f t="shared" si="6"/>
        <v>0</v>
      </c>
      <c r="AM13" s="291">
        <f t="shared" si="5"/>
        <v>0</v>
      </c>
    </row>
    <row r="14" spans="1:39" ht="22.5" x14ac:dyDescent="0.25">
      <c r="A14" s="38">
        <v>1160</v>
      </c>
      <c r="B14" s="38">
        <v>2160</v>
      </c>
      <c r="C14" s="45" t="s">
        <v>95</v>
      </c>
      <c r="D14" s="262">
        <f>+'31200'!E79</f>
        <v>0</v>
      </c>
      <c r="E14" s="262">
        <f>+'31200'!F79</f>
        <v>0</v>
      </c>
      <c r="F14" s="262">
        <f>+'31200'!G79</f>
        <v>0</v>
      </c>
      <c r="G14" s="47" t="s">
        <v>117</v>
      </c>
      <c r="H14" s="262">
        <f>+'31200'!E107</f>
        <v>0</v>
      </c>
      <c r="I14" s="238">
        <f>+'31200'!F107</f>
        <v>0</v>
      </c>
      <c r="J14" s="238">
        <f>+'31200'!G107</f>
        <v>0</v>
      </c>
      <c r="K14" s="46"/>
      <c r="L14" s="38">
        <v>4160</v>
      </c>
      <c r="M14" s="49"/>
      <c r="N14" s="50" t="s">
        <v>39</v>
      </c>
      <c r="O14" s="321">
        <f>+'31200'!E12</f>
        <v>0</v>
      </c>
      <c r="P14" s="238">
        <f>+'31200'!F12</f>
        <v>0</v>
      </c>
      <c r="Q14" s="238">
        <f>+'31200'!G12</f>
        <v>0</v>
      </c>
      <c r="R14" s="2"/>
      <c r="S14" s="38">
        <v>3220</v>
      </c>
      <c r="T14" s="39" t="s">
        <v>136</v>
      </c>
      <c r="U14" s="289" t="s">
        <v>156</v>
      </c>
      <c r="V14" s="289">
        <f>+I41</f>
        <v>0</v>
      </c>
      <c r="W14" s="289"/>
      <c r="X14" s="289"/>
      <c r="Y14" s="291">
        <f t="shared" si="7"/>
        <v>0</v>
      </c>
      <c r="Z14" s="2"/>
      <c r="AA14" s="38">
        <v>1190</v>
      </c>
      <c r="AB14" s="39" t="s">
        <v>96</v>
      </c>
      <c r="AC14" s="269">
        <f t="shared" si="0"/>
        <v>0</v>
      </c>
      <c r="AD14" s="265">
        <f t="shared" si="1"/>
        <v>0</v>
      </c>
      <c r="AE14" s="269">
        <f t="shared" si="2"/>
        <v>0</v>
      </c>
      <c r="AF14" s="265">
        <f t="shared" si="3"/>
        <v>0</v>
      </c>
      <c r="AG14" s="2"/>
      <c r="AH14" s="38">
        <v>4150</v>
      </c>
      <c r="AI14" s="26"/>
      <c r="AJ14" s="27"/>
      <c r="AK14" s="51" t="s">
        <v>38</v>
      </c>
      <c r="AL14" s="289">
        <f t="shared" si="6"/>
        <v>0</v>
      </c>
      <c r="AM14" s="291">
        <f t="shared" si="5"/>
        <v>0</v>
      </c>
    </row>
    <row r="15" spans="1:39" x14ac:dyDescent="0.25">
      <c r="A15" s="38">
        <v>1190</v>
      </c>
      <c r="B15" s="38">
        <v>2170</v>
      </c>
      <c r="C15" s="45" t="s">
        <v>96</v>
      </c>
      <c r="D15" s="262">
        <f>+'31200'!E80</f>
        <v>0</v>
      </c>
      <c r="E15" s="262">
        <f>+'31200'!F80</f>
        <v>0</v>
      </c>
      <c r="F15" s="262">
        <f>+'31200'!G80</f>
        <v>0</v>
      </c>
      <c r="G15" s="47" t="s">
        <v>118</v>
      </c>
      <c r="H15" s="262">
        <f>+'31200'!E108</f>
        <v>0</v>
      </c>
      <c r="I15" s="238">
        <f>+'31200'!F108</f>
        <v>0</v>
      </c>
      <c r="J15" s="238">
        <f>+'31200'!G108</f>
        <v>0</v>
      </c>
      <c r="K15" s="46"/>
      <c r="L15" s="38">
        <v>4170</v>
      </c>
      <c r="M15" s="49"/>
      <c r="N15" s="50" t="s">
        <v>40</v>
      </c>
      <c r="O15" s="321">
        <f>+'31200'!E13</f>
        <v>0</v>
      </c>
      <c r="P15" s="238">
        <f>+'31200'!F13</f>
        <v>0</v>
      </c>
      <c r="Q15" s="238">
        <f>+'31200'!G13</f>
        <v>0</v>
      </c>
      <c r="S15" s="38">
        <v>3230</v>
      </c>
      <c r="T15" s="39" t="s">
        <v>157</v>
      </c>
      <c r="U15" s="289"/>
      <c r="V15" s="289">
        <f t="shared" ref="V15:V17" si="8">+I42</f>
        <v>0</v>
      </c>
      <c r="W15" s="289"/>
      <c r="X15" s="289"/>
      <c r="Y15" s="291">
        <f t="shared" si="7"/>
        <v>0</v>
      </c>
      <c r="AA15" s="38"/>
      <c r="AB15" s="39"/>
      <c r="AC15" s="295"/>
      <c r="AD15" s="267"/>
      <c r="AE15" s="295"/>
      <c r="AF15" s="267"/>
      <c r="AH15" s="38">
        <v>4160</v>
      </c>
      <c r="AI15" s="26"/>
      <c r="AJ15" s="27"/>
      <c r="AK15" s="51" t="s">
        <v>39</v>
      </c>
      <c r="AL15" s="289">
        <f t="shared" si="6"/>
        <v>0</v>
      </c>
      <c r="AM15" s="291">
        <f t="shared" si="5"/>
        <v>0</v>
      </c>
    </row>
    <row r="16" spans="1:39" x14ac:dyDescent="0.25">
      <c r="A16" s="38"/>
      <c r="B16" s="38">
        <v>2190</v>
      </c>
      <c r="C16" s="45"/>
      <c r="D16" s="262"/>
      <c r="E16" s="262"/>
      <c r="F16" s="262"/>
      <c r="G16" s="47" t="s">
        <v>119</v>
      </c>
      <c r="H16" s="262">
        <f>+'31200'!E109</f>
        <v>0</v>
      </c>
      <c r="I16" s="238">
        <f>+'31200'!F109</f>
        <v>0</v>
      </c>
      <c r="J16" s="238">
        <f>+'31200'!G109</f>
        <v>0</v>
      </c>
      <c r="K16" s="46"/>
      <c r="L16" s="6">
        <v>4200</v>
      </c>
      <c r="M16" s="49"/>
      <c r="N16" s="50"/>
      <c r="O16" s="321"/>
      <c r="P16" s="238"/>
      <c r="Q16" s="238"/>
      <c r="S16" s="38">
        <v>3240</v>
      </c>
      <c r="T16" s="39" t="s">
        <v>138</v>
      </c>
      <c r="U16" s="289"/>
      <c r="V16" s="289">
        <f t="shared" si="8"/>
        <v>0</v>
      </c>
      <c r="W16" s="289"/>
      <c r="X16" s="289"/>
      <c r="Y16" s="291">
        <f t="shared" si="7"/>
        <v>0</v>
      </c>
      <c r="AA16" s="6">
        <v>1200</v>
      </c>
      <c r="AB16" s="40" t="s">
        <v>98</v>
      </c>
      <c r="AC16" s="296">
        <f>IF(E30&gt;D30,E30-D30,0)</f>
        <v>0</v>
      </c>
      <c r="AD16" s="297">
        <f>IF(D30&gt;E30,D30-E30,0)</f>
        <v>0</v>
      </c>
      <c r="AE16" s="296">
        <f>IF(F30&gt;E30,F30-E30,0)</f>
        <v>0</v>
      </c>
      <c r="AF16" s="297">
        <f>IF(E30&gt;F30,E30-F30,0)</f>
        <v>0</v>
      </c>
      <c r="AH16" s="38">
        <v>4170</v>
      </c>
      <c r="AI16" s="26"/>
      <c r="AJ16" s="27"/>
      <c r="AK16" s="51" t="s">
        <v>40</v>
      </c>
      <c r="AL16" s="289">
        <f t="shared" si="6"/>
        <v>0</v>
      </c>
      <c r="AM16" s="291">
        <f t="shared" si="5"/>
        <v>0</v>
      </c>
    </row>
    <row r="17" spans="1:39" x14ac:dyDescent="0.25">
      <c r="A17" s="38"/>
      <c r="B17" s="38"/>
      <c r="C17" s="52" t="s">
        <v>97</v>
      </c>
      <c r="D17" s="263">
        <f>SUM(D9:D15)</f>
        <v>0</v>
      </c>
      <c r="E17" s="263">
        <f>SUM(E9:E15)</f>
        <v>0</v>
      </c>
      <c r="F17" s="263">
        <f>SUM(F9:F15)</f>
        <v>0</v>
      </c>
      <c r="G17" s="47"/>
      <c r="H17" s="264"/>
      <c r="I17" s="236"/>
      <c r="J17" s="265"/>
      <c r="K17" s="35"/>
      <c r="L17" s="38">
        <v>4210</v>
      </c>
      <c r="M17" s="36" t="s">
        <v>41</v>
      </c>
      <c r="N17" s="21"/>
      <c r="O17" s="320">
        <f>SUM(O18:O19)</f>
        <v>0</v>
      </c>
      <c r="P17" s="236">
        <f>SUM(P18:P19)</f>
        <v>0</v>
      </c>
      <c r="Q17" s="236">
        <f>SUM(Q18:Q19)</f>
        <v>0</v>
      </c>
      <c r="S17" s="38">
        <v>3250</v>
      </c>
      <c r="T17" s="39" t="s">
        <v>139</v>
      </c>
      <c r="U17" s="289" t="s">
        <v>156</v>
      </c>
      <c r="V17" s="289">
        <f t="shared" si="8"/>
        <v>0</v>
      </c>
      <c r="W17" s="289"/>
      <c r="X17" s="289"/>
      <c r="Y17" s="291">
        <f t="shared" si="7"/>
        <v>0</v>
      </c>
      <c r="AA17" s="38">
        <v>1210</v>
      </c>
      <c r="AB17" s="39" t="s">
        <v>99</v>
      </c>
      <c r="AC17" s="269">
        <f t="shared" ref="AC17:AC25" si="9">IF(E20&gt;D20,E20-D20,0)</f>
        <v>0</v>
      </c>
      <c r="AD17" s="265">
        <f t="shared" ref="AD17:AD25" si="10">IF(D20&gt;E20,D20-E20,0)</f>
        <v>0</v>
      </c>
      <c r="AE17" s="269">
        <f t="shared" ref="AE17:AE25" si="11">IF(F20&gt;E20,F20-E20,0)</f>
        <v>0</v>
      </c>
      <c r="AF17" s="265">
        <f t="shared" ref="AF17:AF25" si="12">IF(E20&gt;F20,E20-F20,0)</f>
        <v>0</v>
      </c>
      <c r="AH17" s="38">
        <v>4210</v>
      </c>
      <c r="AI17" s="26"/>
      <c r="AJ17" s="27"/>
      <c r="AK17" s="57" t="s">
        <v>158</v>
      </c>
      <c r="AL17" s="289">
        <f>+O18</f>
        <v>0</v>
      </c>
      <c r="AM17" s="291">
        <f t="shared" ref="AM17:AM18" si="13">+P18</f>
        <v>0</v>
      </c>
    </row>
    <row r="18" spans="1:39" x14ac:dyDescent="0.25">
      <c r="A18" s="38"/>
      <c r="B18" s="38"/>
      <c r="C18" s="15"/>
      <c r="D18" s="266"/>
      <c r="E18" s="266"/>
      <c r="F18" s="266"/>
      <c r="G18" s="54" t="s">
        <v>120</v>
      </c>
      <c r="H18" s="263">
        <f>SUM(H9:H16)</f>
        <v>0</v>
      </c>
      <c r="I18" s="242">
        <f>SUM(I9:I16)</f>
        <v>0</v>
      </c>
      <c r="J18" s="242">
        <f>SUM(J9:J16)</f>
        <v>0</v>
      </c>
      <c r="K18" s="53"/>
      <c r="L18" s="38">
        <v>4220</v>
      </c>
      <c r="M18" s="49"/>
      <c r="N18" s="50" t="s">
        <v>42</v>
      </c>
      <c r="O18" s="322">
        <f>+'31200'!E15</f>
        <v>0</v>
      </c>
      <c r="P18" s="281">
        <f>+'31200'!F15</f>
        <v>0</v>
      </c>
      <c r="Q18" s="238">
        <f>+'31200'!G16</f>
        <v>0</v>
      </c>
      <c r="S18" s="38"/>
      <c r="T18" s="39"/>
      <c r="U18" s="289"/>
      <c r="V18" s="289"/>
      <c r="W18" s="289"/>
      <c r="X18" s="289"/>
      <c r="Y18" s="291"/>
      <c r="AA18" s="38">
        <v>1220</v>
      </c>
      <c r="AB18" s="39" t="s">
        <v>100</v>
      </c>
      <c r="AC18" s="269">
        <f t="shared" si="9"/>
        <v>0</v>
      </c>
      <c r="AD18" s="265">
        <f t="shared" si="10"/>
        <v>0</v>
      </c>
      <c r="AE18" s="269">
        <f t="shared" si="11"/>
        <v>0</v>
      </c>
      <c r="AF18" s="265">
        <f t="shared" si="12"/>
        <v>0</v>
      </c>
      <c r="AH18" s="38">
        <v>4220</v>
      </c>
      <c r="AI18" s="26"/>
      <c r="AJ18" s="27"/>
      <c r="AK18" s="57" t="s">
        <v>159</v>
      </c>
      <c r="AL18" s="289">
        <f t="shared" ref="AL18" si="14">+O19</f>
        <v>0</v>
      </c>
      <c r="AM18" s="291">
        <f t="shared" si="13"/>
        <v>0</v>
      </c>
    </row>
    <row r="19" spans="1:39" ht="22.5" x14ac:dyDescent="0.25">
      <c r="A19" s="6">
        <v>1200</v>
      </c>
      <c r="B19" s="38"/>
      <c r="C19" s="15" t="s">
        <v>98</v>
      </c>
      <c r="D19" s="266"/>
      <c r="E19" s="266"/>
      <c r="F19" s="266"/>
      <c r="G19" s="17"/>
      <c r="H19" s="264"/>
      <c r="I19" s="236"/>
      <c r="J19" s="267"/>
      <c r="K19" s="55"/>
      <c r="L19" s="6">
        <v>4300</v>
      </c>
      <c r="M19" s="49"/>
      <c r="N19" s="50" t="s">
        <v>43</v>
      </c>
      <c r="O19" s="322">
        <f>+'31200'!E16</f>
        <v>0</v>
      </c>
      <c r="P19" s="281">
        <f>+'31200'!F16</f>
        <v>0</v>
      </c>
      <c r="Q19" s="238">
        <f>+'31200'!G17</f>
        <v>0</v>
      </c>
      <c r="S19" s="38"/>
      <c r="T19" s="187" t="s">
        <v>211</v>
      </c>
      <c r="U19" s="289" t="s">
        <v>156</v>
      </c>
      <c r="V19" s="288"/>
      <c r="W19" s="289"/>
      <c r="X19" s="288">
        <f>SUM(X20:X21)</f>
        <v>0</v>
      </c>
      <c r="Y19" s="290">
        <f>SUM(U19:X19)</f>
        <v>0</v>
      </c>
      <c r="AA19" s="38">
        <v>1230</v>
      </c>
      <c r="AB19" s="39" t="s">
        <v>101</v>
      </c>
      <c r="AC19" s="269">
        <f t="shared" si="9"/>
        <v>0</v>
      </c>
      <c r="AD19" s="265">
        <f t="shared" si="10"/>
        <v>0</v>
      </c>
      <c r="AE19" s="269">
        <f t="shared" si="11"/>
        <v>0</v>
      </c>
      <c r="AF19" s="265">
        <f t="shared" si="12"/>
        <v>0</v>
      </c>
      <c r="AI19" s="26"/>
      <c r="AJ19" s="27"/>
      <c r="AK19" s="51" t="s">
        <v>160</v>
      </c>
      <c r="AL19" s="289">
        <f>+O20</f>
        <v>0</v>
      </c>
      <c r="AM19" s="291">
        <f>+P20</f>
        <v>0</v>
      </c>
    </row>
    <row r="20" spans="1:39" x14ac:dyDescent="0.25">
      <c r="A20" s="38">
        <v>1210</v>
      </c>
      <c r="B20" s="6">
        <v>2200</v>
      </c>
      <c r="C20" s="45" t="s">
        <v>99</v>
      </c>
      <c r="D20" s="262">
        <f>+'31200'!E85</f>
        <v>0</v>
      </c>
      <c r="E20" s="262">
        <f>+'31200'!F85</f>
        <v>0</v>
      </c>
      <c r="F20" s="262">
        <f>+'31200'!G85</f>
        <v>0</v>
      </c>
      <c r="G20" s="17" t="s">
        <v>121</v>
      </c>
      <c r="H20" s="262"/>
      <c r="I20" s="238"/>
      <c r="J20" s="238"/>
      <c r="K20" s="46"/>
      <c r="L20" s="38">
        <v>4310</v>
      </c>
      <c r="M20" s="36" t="s">
        <v>44</v>
      </c>
      <c r="N20" s="21"/>
      <c r="O20" s="320">
        <f>SUM(O21:O26)</f>
        <v>0</v>
      </c>
      <c r="P20" s="236">
        <f t="shared" ref="P20" si="15">SUM(P21:P26)</f>
        <v>0</v>
      </c>
      <c r="Q20" s="236">
        <f t="shared" ref="Q20" si="16">SUM(Q21:Q26)</f>
        <v>0</v>
      </c>
      <c r="S20" s="38">
        <v>3310</v>
      </c>
      <c r="T20" s="39" t="s">
        <v>141</v>
      </c>
      <c r="U20" s="289" t="s">
        <v>156</v>
      </c>
      <c r="V20" s="292"/>
      <c r="W20" s="289"/>
      <c r="X20" s="289">
        <f>+I47</f>
        <v>0</v>
      </c>
      <c r="Y20" s="291">
        <f>SUM(U20:X20)</f>
        <v>0</v>
      </c>
      <c r="AA20" s="38">
        <v>1240</v>
      </c>
      <c r="AB20" s="39" t="s">
        <v>102</v>
      </c>
      <c r="AC20" s="269">
        <f t="shared" si="9"/>
        <v>0</v>
      </c>
      <c r="AD20" s="265">
        <f t="shared" si="10"/>
        <v>0</v>
      </c>
      <c r="AE20" s="269">
        <f t="shared" si="11"/>
        <v>0</v>
      </c>
      <c r="AF20" s="265">
        <f t="shared" si="12"/>
        <v>0</v>
      </c>
      <c r="AI20" s="26"/>
      <c r="AJ20" s="42" t="s">
        <v>161</v>
      </c>
      <c r="AK20" s="42"/>
      <c r="AL20" s="288">
        <f>SUM(AL21:AL36)</f>
        <v>0</v>
      </c>
      <c r="AM20" s="290">
        <f>SUM(AM21:AM36)</f>
        <v>0</v>
      </c>
    </row>
    <row r="21" spans="1:39" x14ac:dyDescent="0.25">
      <c r="A21" s="38">
        <v>1220</v>
      </c>
      <c r="B21" s="38">
        <v>2210</v>
      </c>
      <c r="C21" s="45" t="s">
        <v>100</v>
      </c>
      <c r="D21" s="262">
        <f>+'31200'!E86</f>
        <v>0</v>
      </c>
      <c r="E21" s="262">
        <f>+'31200'!F86</f>
        <v>0</v>
      </c>
      <c r="F21" s="262">
        <f>+'31200'!G86</f>
        <v>0</v>
      </c>
      <c r="G21" s="47" t="s">
        <v>122</v>
      </c>
      <c r="H21" s="262">
        <f>+'31200'!E114</f>
        <v>0</v>
      </c>
      <c r="I21" s="238">
        <f>+'31200'!F114</f>
        <v>0</v>
      </c>
      <c r="J21" s="238">
        <f>+'31200'!G114</f>
        <v>0</v>
      </c>
      <c r="K21" s="46"/>
      <c r="L21" s="38">
        <v>4320</v>
      </c>
      <c r="M21" s="49"/>
      <c r="N21" s="50" t="s">
        <v>45</v>
      </c>
      <c r="O21" s="322">
        <f>+'31200'!E18</f>
        <v>0</v>
      </c>
      <c r="P21" s="281">
        <f>+'31200'!F18</f>
        <v>0</v>
      </c>
      <c r="Q21" s="238">
        <f>+'31200'!G19</f>
        <v>0</v>
      </c>
      <c r="S21" s="38">
        <v>3320</v>
      </c>
      <c r="T21" s="39" t="s">
        <v>142</v>
      </c>
      <c r="U21" s="289" t="s">
        <v>156</v>
      </c>
      <c r="V21" s="292"/>
      <c r="W21" s="289"/>
      <c r="X21" s="289">
        <f>+I48</f>
        <v>0</v>
      </c>
      <c r="Y21" s="291">
        <f>SUM(U21:X21)</f>
        <v>0</v>
      </c>
      <c r="AA21" s="38">
        <v>1250</v>
      </c>
      <c r="AB21" s="39" t="s">
        <v>103</v>
      </c>
      <c r="AC21" s="269">
        <f t="shared" si="9"/>
        <v>0</v>
      </c>
      <c r="AD21" s="265">
        <f t="shared" si="10"/>
        <v>0</v>
      </c>
      <c r="AE21" s="269">
        <f t="shared" si="11"/>
        <v>0</v>
      </c>
      <c r="AF21" s="265">
        <f t="shared" si="12"/>
        <v>0</v>
      </c>
      <c r="AH21" s="38">
        <v>5110</v>
      </c>
      <c r="AI21" s="26"/>
      <c r="AJ21" s="27"/>
      <c r="AK21" s="57" t="s">
        <v>53</v>
      </c>
      <c r="AL21" s="289">
        <f>+O31</f>
        <v>0</v>
      </c>
      <c r="AM21" s="291">
        <f>+P31</f>
        <v>0</v>
      </c>
    </row>
    <row r="22" spans="1:39" ht="22.5" x14ac:dyDescent="0.25">
      <c r="A22" s="38">
        <v>1230</v>
      </c>
      <c r="B22" s="38">
        <v>2220</v>
      </c>
      <c r="C22" s="45" t="s">
        <v>101</v>
      </c>
      <c r="D22" s="262">
        <f>+'31200'!E87</f>
        <v>0</v>
      </c>
      <c r="E22" s="262">
        <f>+'31200'!F87</f>
        <v>0</v>
      </c>
      <c r="F22" s="262">
        <f>+'31200'!G87</f>
        <v>0</v>
      </c>
      <c r="G22" s="47" t="s">
        <v>123</v>
      </c>
      <c r="H22" s="262">
        <f>+'31200'!E115</f>
        <v>0</v>
      </c>
      <c r="I22" s="238">
        <f>+'31200'!F115</f>
        <v>0</v>
      </c>
      <c r="J22" s="238">
        <f>+'31200'!G115</f>
        <v>0</v>
      </c>
      <c r="K22" s="46"/>
      <c r="L22" s="38">
        <v>4330</v>
      </c>
      <c r="M22" s="49"/>
      <c r="N22" s="50" t="s">
        <v>46</v>
      </c>
      <c r="O22" s="322">
        <f>+'31200'!E19</f>
        <v>0</v>
      </c>
      <c r="P22" s="281">
        <f>+'31200'!F19</f>
        <v>0</v>
      </c>
      <c r="Q22" s="238">
        <f>+'31200'!G20</f>
        <v>0</v>
      </c>
      <c r="S22" s="24">
        <v>900003</v>
      </c>
      <c r="T22" s="39"/>
      <c r="U22" s="289"/>
      <c r="V22" s="292"/>
      <c r="W22" s="289"/>
      <c r="X22" s="289"/>
      <c r="Y22" s="291"/>
      <c r="AA22" s="38">
        <v>1260</v>
      </c>
      <c r="AB22" s="39" t="s">
        <v>104</v>
      </c>
      <c r="AC22" s="269">
        <f t="shared" si="9"/>
        <v>0</v>
      </c>
      <c r="AD22" s="265">
        <f t="shared" si="10"/>
        <v>0</v>
      </c>
      <c r="AE22" s="269">
        <f t="shared" si="11"/>
        <v>0</v>
      </c>
      <c r="AF22" s="265">
        <f t="shared" si="12"/>
        <v>0</v>
      </c>
      <c r="AH22" s="38">
        <v>5120</v>
      </c>
      <c r="AI22" s="26"/>
      <c r="AJ22" s="27"/>
      <c r="AK22" s="57" t="s">
        <v>54</v>
      </c>
      <c r="AL22" s="289">
        <f>+O32</f>
        <v>0</v>
      </c>
      <c r="AM22" s="291">
        <f>+P32</f>
        <v>0</v>
      </c>
    </row>
    <row r="23" spans="1:39" x14ac:dyDescent="0.25">
      <c r="A23" s="38">
        <v>1240</v>
      </c>
      <c r="B23" s="38">
        <v>2230</v>
      </c>
      <c r="C23" s="45" t="s">
        <v>102</v>
      </c>
      <c r="D23" s="262">
        <f>+'31200'!E88</f>
        <v>0</v>
      </c>
      <c r="E23" s="262">
        <f>+'31200'!F88</f>
        <v>0</v>
      </c>
      <c r="F23" s="262">
        <f>+'31200'!G88</f>
        <v>0</v>
      </c>
      <c r="G23" s="47" t="s">
        <v>124</v>
      </c>
      <c r="H23" s="262">
        <f>+'31200'!E116</f>
        <v>0</v>
      </c>
      <c r="I23" s="238">
        <f>+'31200'!F116</f>
        <v>0</v>
      </c>
      <c r="J23" s="238">
        <f>+'31200'!G116</f>
        <v>0</v>
      </c>
      <c r="K23" s="46"/>
      <c r="L23" s="38">
        <v>4340</v>
      </c>
      <c r="M23" s="49"/>
      <c r="N23" s="50" t="s">
        <v>47</v>
      </c>
      <c r="O23" s="322">
        <f>+'31200'!E20</f>
        <v>0</v>
      </c>
      <c r="P23" s="281">
        <f>+'31200'!F20</f>
        <v>0</v>
      </c>
      <c r="Q23" s="238">
        <f>+'31200'!G21</f>
        <v>0</v>
      </c>
      <c r="S23" s="24"/>
      <c r="T23" s="25" t="s">
        <v>212</v>
      </c>
      <c r="U23" s="288">
        <f>+U7</f>
        <v>0</v>
      </c>
      <c r="V23" s="288">
        <f>+V7+V12+V19</f>
        <v>0</v>
      </c>
      <c r="W23" s="288">
        <f>+W7+W12+W19</f>
        <v>0</v>
      </c>
      <c r="X23" s="288">
        <f>+X7+X12+X19</f>
        <v>0</v>
      </c>
      <c r="Y23" s="290">
        <f>+Y7+Y12+Y19</f>
        <v>0</v>
      </c>
      <c r="AA23" s="38">
        <v>1270</v>
      </c>
      <c r="AB23" s="39" t="s">
        <v>105</v>
      </c>
      <c r="AC23" s="269">
        <f t="shared" si="9"/>
        <v>0</v>
      </c>
      <c r="AD23" s="265">
        <f t="shared" si="10"/>
        <v>0</v>
      </c>
      <c r="AE23" s="269">
        <f t="shared" si="11"/>
        <v>0</v>
      </c>
      <c r="AF23" s="265">
        <f t="shared" si="12"/>
        <v>0</v>
      </c>
      <c r="AH23" s="38">
        <v>5130</v>
      </c>
      <c r="AI23" s="26"/>
      <c r="AJ23" s="27"/>
      <c r="AK23" s="57" t="s">
        <v>55</v>
      </c>
      <c r="AL23" s="289">
        <f t="shared" ref="AL23:AM23" si="17">+O33</f>
        <v>0</v>
      </c>
      <c r="AM23" s="291">
        <f t="shared" si="17"/>
        <v>0</v>
      </c>
    </row>
    <row r="24" spans="1:39" x14ac:dyDescent="0.25">
      <c r="A24" s="38">
        <v>1250</v>
      </c>
      <c r="B24" s="38">
        <v>2240</v>
      </c>
      <c r="C24" s="45" t="s">
        <v>103</v>
      </c>
      <c r="D24" s="262">
        <f>+'31200'!E89</f>
        <v>0</v>
      </c>
      <c r="E24" s="262">
        <f>+'31200'!F89</f>
        <v>0</v>
      </c>
      <c r="F24" s="262">
        <f>+'31200'!G89</f>
        <v>0</v>
      </c>
      <c r="G24" s="47" t="s">
        <v>125</v>
      </c>
      <c r="H24" s="262">
        <f>+'31200'!E117</f>
        <v>0</v>
      </c>
      <c r="I24" s="238">
        <f>+'31200'!F117</f>
        <v>0</v>
      </c>
      <c r="J24" s="238">
        <f>+'31200'!G117</f>
        <v>0</v>
      </c>
      <c r="K24" s="46"/>
      <c r="L24" s="38">
        <v>4390</v>
      </c>
      <c r="M24" s="49"/>
      <c r="N24" s="50" t="s">
        <v>48</v>
      </c>
      <c r="O24" s="322">
        <f>+'31200'!E21</f>
        <v>0</v>
      </c>
      <c r="P24" s="281">
        <f>+'31200'!F21</f>
        <v>0</v>
      </c>
      <c r="Q24" s="238">
        <f>+'31200'!G22</f>
        <v>0</v>
      </c>
      <c r="S24" s="24"/>
      <c r="T24" s="25"/>
      <c r="U24" s="288"/>
      <c r="V24" s="288"/>
      <c r="W24" s="288"/>
      <c r="X24" s="288"/>
      <c r="Y24" s="290"/>
      <c r="AA24" s="38">
        <v>1280</v>
      </c>
      <c r="AB24" s="39" t="s">
        <v>106</v>
      </c>
      <c r="AC24" s="269">
        <f t="shared" si="9"/>
        <v>0</v>
      </c>
      <c r="AD24" s="265">
        <f t="shared" si="10"/>
        <v>0</v>
      </c>
      <c r="AE24" s="269">
        <f t="shared" si="11"/>
        <v>0</v>
      </c>
      <c r="AF24" s="265">
        <f t="shared" si="12"/>
        <v>0</v>
      </c>
      <c r="AH24" s="38">
        <v>5210</v>
      </c>
      <c r="AI24" s="26"/>
      <c r="AJ24" s="27"/>
      <c r="AK24" s="57" t="s">
        <v>57</v>
      </c>
      <c r="AL24" s="289">
        <f>+O35</f>
        <v>0</v>
      </c>
      <c r="AM24" s="291">
        <f t="shared" ref="AM24:AM32" si="18">+P35</f>
        <v>0</v>
      </c>
    </row>
    <row r="25" spans="1:39" ht="22.5" x14ac:dyDescent="0.25">
      <c r="A25" s="38">
        <v>1260</v>
      </c>
      <c r="B25" s="38">
        <v>2250</v>
      </c>
      <c r="C25" s="45" t="s">
        <v>104</v>
      </c>
      <c r="D25" s="262">
        <f>+'31200'!E90</f>
        <v>0</v>
      </c>
      <c r="E25" s="262">
        <f>+'31200'!F90</f>
        <v>0</v>
      </c>
      <c r="F25" s="262">
        <f>+'31200'!G90</f>
        <v>0</v>
      </c>
      <c r="G25" s="50" t="s">
        <v>126</v>
      </c>
      <c r="H25" s="262">
        <f>+'31200'!E118</f>
        <v>0</v>
      </c>
      <c r="I25" s="238">
        <f>+'31200'!F118</f>
        <v>0</v>
      </c>
      <c r="J25" s="238">
        <f>+'31200'!G118</f>
        <v>0</v>
      </c>
      <c r="K25" s="46"/>
      <c r="L25" s="38"/>
      <c r="M25" s="49"/>
      <c r="N25" s="50" t="s">
        <v>49</v>
      </c>
      <c r="O25" s="322">
        <f>+'31200'!E22</f>
        <v>0</v>
      </c>
      <c r="P25" s="281">
        <f>+'31200'!F22</f>
        <v>0</v>
      </c>
      <c r="Q25" s="238">
        <f>+'31200'!G23</f>
        <v>0</v>
      </c>
      <c r="S25" s="24">
        <v>900004</v>
      </c>
      <c r="T25" s="25" t="s">
        <v>213</v>
      </c>
      <c r="U25" s="288">
        <f>SUM(U26:U28)</f>
        <v>0</v>
      </c>
      <c r="V25" s="289"/>
      <c r="W25" s="289"/>
      <c r="X25" s="288"/>
      <c r="Y25" s="290">
        <f>SUM(U25:X25)</f>
        <v>0</v>
      </c>
      <c r="AA25" s="38">
        <v>1290</v>
      </c>
      <c r="AB25" s="39" t="s">
        <v>107</v>
      </c>
      <c r="AC25" s="269">
        <f t="shared" si="9"/>
        <v>0</v>
      </c>
      <c r="AD25" s="265">
        <f t="shared" si="10"/>
        <v>0</v>
      </c>
      <c r="AE25" s="269">
        <f t="shared" si="11"/>
        <v>0</v>
      </c>
      <c r="AF25" s="265">
        <f t="shared" si="12"/>
        <v>0</v>
      </c>
      <c r="AH25" s="38">
        <v>5220</v>
      </c>
      <c r="AI25" s="26"/>
      <c r="AJ25" s="27"/>
      <c r="AK25" s="57" t="s">
        <v>162</v>
      </c>
      <c r="AL25" s="289">
        <f t="shared" ref="AL25:AL32" si="19">+O36</f>
        <v>0</v>
      </c>
      <c r="AM25" s="291">
        <f t="shared" si="18"/>
        <v>0</v>
      </c>
    </row>
    <row r="26" spans="1:39" x14ac:dyDescent="0.25">
      <c r="A26" s="38">
        <v>1270</v>
      </c>
      <c r="B26" s="38">
        <v>2260</v>
      </c>
      <c r="C26" s="45" t="s">
        <v>105</v>
      </c>
      <c r="D26" s="262">
        <f>+'31200'!E91</f>
        <v>0</v>
      </c>
      <c r="E26" s="262">
        <f>+'31200'!F91</f>
        <v>0</v>
      </c>
      <c r="F26" s="262">
        <f>+'31200'!G91</f>
        <v>0</v>
      </c>
      <c r="G26" s="47" t="s">
        <v>127</v>
      </c>
      <c r="H26" s="262">
        <f>+'31200'!E119</f>
        <v>0</v>
      </c>
      <c r="I26" s="238">
        <f>+'31200'!F119</f>
        <v>0</v>
      </c>
      <c r="J26" s="238">
        <f>+'31200'!G119</f>
        <v>0</v>
      </c>
      <c r="K26" s="46"/>
      <c r="L26" s="38"/>
      <c r="M26" s="49"/>
      <c r="N26" s="50"/>
      <c r="O26" s="321"/>
      <c r="P26" s="238"/>
      <c r="Q26" s="238"/>
      <c r="S26" s="38">
        <v>3110</v>
      </c>
      <c r="T26" s="39" t="s">
        <v>68</v>
      </c>
      <c r="U26" s="289">
        <f>+H35-I35</f>
        <v>0</v>
      </c>
      <c r="V26" s="289"/>
      <c r="W26" s="289"/>
      <c r="X26" s="289"/>
      <c r="Y26" s="291">
        <f>SUM(U26:X26)</f>
        <v>0</v>
      </c>
      <c r="AA26" s="38"/>
      <c r="AB26" s="61"/>
      <c r="AC26" s="295"/>
      <c r="AD26" s="267"/>
      <c r="AE26" s="295"/>
      <c r="AF26" s="267"/>
      <c r="AH26" s="38">
        <v>5230</v>
      </c>
      <c r="AI26" s="26"/>
      <c r="AJ26" s="27"/>
      <c r="AK26" s="57" t="s">
        <v>163</v>
      </c>
      <c r="AL26" s="289">
        <f t="shared" si="19"/>
        <v>0</v>
      </c>
      <c r="AM26" s="291">
        <f t="shared" si="18"/>
        <v>0</v>
      </c>
    </row>
    <row r="27" spans="1:39" ht="22.5" x14ac:dyDescent="0.25">
      <c r="A27" s="38">
        <v>1280</v>
      </c>
      <c r="B27" s="38"/>
      <c r="C27" s="45" t="s">
        <v>106</v>
      </c>
      <c r="D27" s="262">
        <f>+'31200'!E92</f>
        <v>0</v>
      </c>
      <c r="E27" s="262">
        <f>+'31200'!F92</f>
        <v>0</v>
      </c>
      <c r="F27" s="262">
        <f>+'31200'!G92</f>
        <v>0</v>
      </c>
      <c r="G27" s="47"/>
      <c r="H27" s="262"/>
      <c r="I27" s="238"/>
      <c r="J27" s="265"/>
      <c r="K27" s="35"/>
      <c r="L27" s="38"/>
      <c r="M27" s="58" t="s">
        <v>50</v>
      </c>
      <c r="N27" s="59"/>
      <c r="O27" s="323">
        <f>+O8+O17+O20</f>
        <v>0</v>
      </c>
      <c r="P27" s="240">
        <f>+P8+P17+P20</f>
        <v>0</v>
      </c>
      <c r="Q27" s="240">
        <f>+Q8+Q17+Q20</f>
        <v>0</v>
      </c>
      <c r="S27" s="38">
        <v>3120</v>
      </c>
      <c r="T27" s="39" t="s">
        <v>132</v>
      </c>
      <c r="U27" s="289">
        <f t="shared" ref="U27:U28" si="20">+H36-I36</f>
        <v>0</v>
      </c>
      <c r="V27" s="289"/>
      <c r="W27" s="289"/>
      <c r="X27" s="289"/>
      <c r="Y27" s="291">
        <f>SUM(U27:X27)</f>
        <v>0</v>
      </c>
      <c r="AA27" s="6">
        <v>2000</v>
      </c>
      <c r="AB27" s="25" t="s">
        <v>110</v>
      </c>
      <c r="AC27" s="295">
        <f>IF(H30&gt;I30,H30-I30,0)</f>
        <v>0</v>
      </c>
      <c r="AD27" s="267">
        <f>IF(I30&gt;H30,I30-H30,0)</f>
        <v>0</v>
      </c>
      <c r="AE27" s="295">
        <f>IF(I30&gt;J30,I30-J30,0)</f>
        <v>0</v>
      </c>
      <c r="AF27" s="267">
        <f>IF(J30&gt;I30,J30-I30,0)</f>
        <v>0</v>
      </c>
      <c r="AH27" s="38">
        <v>5240</v>
      </c>
      <c r="AI27" s="26"/>
      <c r="AJ27" s="27"/>
      <c r="AK27" s="57" t="s">
        <v>60</v>
      </c>
      <c r="AL27" s="289">
        <f t="shared" si="19"/>
        <v>0</v>
      </c>
      <c r="AM27" s="291">
        <f t="shared" si="18"/>
        <v>0</v>
      </c>
    </row>
    <row r="28" spans="1:39" x14ac:dyDescent="0.25">
      <c r="A28" s="38">
        <v>1290</v>
      </c>
      <c r="B28" s="38"/>
      <c r="C28" s="45" t="s">
        <v>107</v>
      </c>
      <c r="D28" s="262">
        <f>+'31200'!E93</f>
        <v>0</v>
      </c>
      <c r="E28" s="262">
        <f>+'31200'!F93</f>
        <v>0</v>
      </c>
      <c r="F28" s="262">
        <f>+'31200'!G93</f>
        <v>0</v>
      </c>
      <c r="G28" s="54" t="s">
        <v>128</v>
      </c>
      <c r="H28" s="263">
        <f>SUM(H20:H26)</f>
        <v>0</v>
      </c>
      <c r="I28" s="242">
        <f>SUM(I20:I26)</f>
        <v>0</v>
      </c>
      <c r="J28" s="242">
        <f>SUM(J20:J26)</f>
        <v>0</v>
      </c>
      <c r="K28" s="53"/>
      <c r="L28" s="6">
        <v>5000</v>
      </c>
      <c r="M28" s="49"/>
      <c r="N28" s="21"/>
      <c r="O28" s="321"/>
      <c r="P28" s="238"/>
      <c r="Q28" s="238"/>
      <c r="S28" s="38">
        <v>3130</v>
      </c>
      <c r="T28" s="39" t="s">
        <v>133</v>
      </c>
      <c r="U28" s="289">
        <f t="shared" si="20"/>
        <v>0</v>
      </c>
      <c r="V28" s="289"/>
      <c r="W28" s="289"/>
      <c r="X28" s="289"/>
      <c r="Y28" s="291">
        <f>SUM(U28:X28)</f>
        <v>0</v>
      </c>
      <c r="AA28" s="6">
        <v>2100</v>
      </c>
      <c r="AB28" s="40" t="s">
        <v>111</v>
      </c>
      <c r="AC28" s="296">
        <f>IF(H18&gt;I18,H18-I18,0)</f>
        <v>0</v>
      </c>
      <c r="AD28" s="297">
        <f>IF(I18&gt;H18,I18-H18,0)</f>
        <v>0</v>
      </c>
      <c r="AE28" s="296">
        <f>IF(I18&gt;J18,I18-J18,0)</f>
        <v>0</v>
      </c>
      <c r="AF28" s="297">
        <f>IF(J18&gt;I18,J18-I18,0)</f>
        <v>0</v>
      </c>
      <c r="AH28" s="38">
        <v>5250</v>
      </c>
      <c r="AI28" s="26"/>
      <c r="AJ28" s="27"/>
      <c r="AK28" s="57" t="s">
        <v>61</v>
      </c>
      <c r="AL28" s="289">
        <f t="shared" si="19"/>
        <v>0</v>
      </c>
      <c r="AM28" s="291">
        <f t="shared" si="18"/>
        <v>0</v>
      </c>
    </row>
    <row r="29" spans="1:39" x14ac:dyDescent="0.25">
      <c r="B29" s="38"/>
      <c r="C29" s="45"/>
      <c r="D29" s="262"/>
      <c r="E29" s="262"/>
      <c r="F29" s="266"/>
      <c r="G29" s="47"/>
      <c r="H29" s="264"/>
      <c r="I29" s="236"/>
      <c r="J29" s="267"/>
      <c r="K29" s="55"/>
      <c r="L29" s="6">
        <v>5100</v>
      </c>
      <c r="M29" s="20" t="s">
        <v>51</v>
      </c>
      <c r="N29" s="21"/>
      <c r="O29" s="321"/>
      <c r="P29" s="238"/>
      <c r="Q29" s="238"/>
      <c r="S29" s="38"/>
      <c r="T29" s="39"/>
      <c r="U29" s="289"/>
      <c r="V29" s="289"/>
      <c r="W29" s="289"/>
      <c r="X29" s="289"/>
      <c r="Y29" s="291"/>
      <c r="AA29" s="38">
        <v>2110</v>
      </c>
      <c r="AB29" s="39" t="s">
        <v>112</v>
      </c>
      <c r="AC29" s="269">
        <f t="shared" ref="AC29:AC36" si="21">IF(H9&gt;I9,H9-I9,0)</f>
        <v>0</v>
      </c>
      <c r="AD29" s="265">
        <f t="shared" ref="AD29:AD36" si="22">IF(I9&gt;H9,I9-H9,0)</f>
        <v>0</v>
      </c>
      <c r="AE29" s="269">
        <f t="shared" ref="AE29:AE36" si="23">IF(I9&gt;J9,I9-J9,0)</f>
        <v>0</v>
      </c>
      <c r="AF29" s="265">
        <f t="shared" ref="AF29:AF36" si="24">IF(J9&gt;I9,J9-I9,0)</f>
        <v>0</v>
      </c>
      <c r="AH29" s="38">
        <v>5260</v>
      </c>
      <c r="AI29" s="26"/>
      <c r="AJ29" s="27"/>
      <c r="AK29" s="57" t="s">
        <v>62</v>
      </c>
      <c r="AL29" s="289">
        <f t="shared" si="19"/>
        <v>0</v>
      </c>
      <c r="AM29" s="291">
        <f t="shared" si="18"/>
        <v>0</v>
      </c>
    </row>
    <row r="30" spans="1:39" x14ac:dyDescent="0.25">
      <c r="B30" s="38"/>
      <c r="C30" s="52" t="s">
        <v>108</v>
      </c>
      <c r="D30" s="263">
        <f>SUM(D20:D28)</f>
        <v>0</v>
      </c>
      <c r="E30" s="263">
        <f>SUM(E20:E28)</f>
        <v>0</v>
      </c>
      <c r="F30" s="263">
        <f>SUM(F20:F28)</f>
        <v>0</v>
      </c>
      <c r="G30" s="62" t="s">
        <v>129</v>
      </c>
      <c r="H30" s="268">
        <f>+H28+H18</f>
        <v>0</v>
      </c>
      <c r="I30" s="240">
        <f>+I28+I18</f>
        <v>0</v>
      </c>
      <c r="J30" s="240">
        <f>+J28+J18</f>
        <v>0</v>
      </c>
      <c r="K30" s="63"/>
      <c r="L30" s="38">
        <v>5110</v>
      </c>
      <c r="M30" s="36" t="s">
        <v>52</v>
      </c>
      <c r="N30" s="21"/>
      <c r="O30" s="320">
        <f>SUM(O31:O33)</f>
        <v>0</v>
      </c>
      <c r="P30" s="236">
        <f t="shared" ref="P30" si="25">SUM(P31:P33)</f>
        <v>0</v>
      </c>
      <c r="Q30" s="236">
        <f t="shared" ref="Q30" si="26">SUM(Q31:Q33)</f>
        <v>0</v>
      </c>
      <c r="S30" s="24">
        <v>900005</v>
      </c>
      <c r="T30" s="25" t="s">
        <v>214</v>
      </c>
      <c r="U30" s="289" t="s">
        <v>156</v>
      </c>
      <c r="V30" s="288">
        <f>SUM(V31:V35)</f>
        <v>0</v>
      </c>
      <c r="W30" s="288">
        <f>SUM(W31:W35)</f>
        <v>0</v>
      </c>
      <c r="X30" s="288"/>
      <c r="Y30" s="290">
        <f t="shared" ref="Y30:Y35" si="27">SUM(U30:X30)</f>
        <v>0</v>
      </c>
      <c r="AA30" s="38">
        <v>2120</v>
      </c>
      <c r="AB30" s="39" t="s">
        <v>113</v>
      </c>
      <c r="AC30" s="269">
        <f t="shared" si="21"/>
        <v>0</v>
      </c>
      <c r="AD30" s="265">
        <f t="shared" si="22"/>
        <v>0</v>
      </c>
      <c r="AE30" s="269">
        <f t="shared" si="23"/>
        <v>0</v>
      </c>
      <c r="AF30" s="265">
        <f t="shared" si="24"/>
        <v>0</v>
      </c>
      <c r="AH30" s="38">
        <v>5270</v>
      </c>
      <c r="AI30" s="26"/>
      <c r="AJ30" s="27"/>
      <c r="AK30" s="57" t="s">
        <v>63</v>
      </c>
      <c r="AL30" s="289">
        <f t="shared" si="19"/>
        <v>0</v>
      </c>
      <c r="AM30" s="291">
        <f t="shared" si="18"/>
        <v>0</v>
      </c>
    </row>
    <row r="31" spans="1:39" x14ac:dyDescent="0.25">
      <c r="B31" s="38"/>
      <c r="C31" s="15"/>
      <c r="D31" s="264"/>
      <c r="E31" s="264"/>
      <c r="F31" s="264"/>
      <c r="G31" s="17"/>
      <c r="H31" s="264"/>
      <c r="I31" s="236"/>
      <c r="J31" s="267"/>
      <c r="K31" s="55"/>
      <c r="L31" s="38">
        <v>5120</v>
      </c>
      <c r="M31" s="49"/>
      <c r="N31" s="50" t="s">
        <v>53</v>
      </c>
      <c r="O31" s="321">
        <f>+'31200'!E28</f>
        <v>0</v>
      </c>
      <c r="P31" s="238">
        <f>+'31200'!F28</f>
        <v>0</v>
      </c>
      <c r="Q31" s="238">
        <f>+'31200'!G28</f>
        <v>0</v>
      </c>
      <c r="S31" s="38">
        <v>3210</v>
      </c>
      <c r="T31" s="39" t="s">
        <v>86</v>
      </c>
      <c r="U31" s="289" t="s">
        <v>156</v>
      </c>
      <c r="V31" s="289"/>
      <c r="W31" s="289">
        <f>+H40</f>
        <v>0</v>
      </c>
      <c r="X31" s="289"/>
      <c r="Y31" s="291">
        <f t="shared" si="27"/>
        <v>0</v>
      </c>
      <c r="AA31" s="38">
        <v>2130</v>
      </c>
      <c r="AB31" s="39" t="s">
        <v>114</v>
      </c>
      <c r="AC31" s="269">
        <f t="shared" si="21"/>
        <v>0</v>
      </c>
      <c r="AD31" s="265">
        <f t="shared" si="22"/>
        <v>0</v>
      </c>
      <c r="AE31" s="269">
        <f t="shared" si="23"/>
        <v>0</v>
      </c>
      <c r="AF31" s="265">
        <f t="shared" si="24"/>
        <v>0</v>
      </c>
      <c r="AH31" s="38">
        <v>5280</v>
      </c>
      <c r="AI31" s="26"/>
      <c r="AJ31" s="27"/>
      <c r="AK31" s="57" t="s">
        <v>64</v>
      </c>
      <c r="AL31" s="289">
        <f t="shared" si="19"/>
        <v>0</v>
      </c>
      <c r="AM31" s="291">
        <f t="shared" si="18"/>
        <v>0</v>
      </c>
    </row>
    <row r="32" spans="1:39" x14ac:dyDescent="0.25">
      <c r="C32" s="15" t="s">
        <v>109</v>
      </c>
      <c r="D32" s="264">
        <f>+D30+D17</f>
        <v>0</v>
      </c>
      <c r="E32" s="264">
        <f>+E30+E17</f>
        <v>0</v>
      </c>
      <c r="F32" s="264">
        <f>+F30+F17</f>
        <v>0</v>
      </c>
      <c r="G32" s="17" t="s">
        <v>130</v>
      </c>
      <c r="H32" s="264"/>
      <c r="I32" s="236"/>
      <c r="J32" s="236"/>
      <c r="K32" s="32"/>
      <c r="L32" s="38">
        <v>5130</v>
      </c>
      <c r="M32" s="49"/>
      <c r="N32" s="50" t="s">
        <v>54</v>
      </c>
      <c r="O32" s="321">
        <f>+'31200'!E29</f>
        <v>0</v>
      </c>
      <c r="P32" s="238">
        <f>+'31200'!F29</f>
        <v>0</v>
      </c>
      <c r="Q32" s="238">
        <f>+'31200'!G29</f>
        <v>0</v>
      </c>
      <c r="S32" s="38">
        <v>3220</v>
      </c>
      <c r="T32" s="39" t="s">
        <v>136</v>
      </c>
      <c r="U32" s="289" t="s">
        <v>156</v>
      </c>
      <c r="V32" s="289">
        <f>+H41-I41</f>
        <v>0</v>
      </c>
      <c r="W32" s="292">
        <f>-W13</f>
        <v>0</v>
      </c>
      <c r="X32" s="289"/>
      <c r="Y32" s="291">
        <f t="shared" si="27"/>
        <v>0</v>
      </c>
      <c r="AA32" s="38">
        <v>2140</v>
      </c>
      <c r="AB32" s="39" t="s">
        <v>115</v>
      </c>
      <c r="AC32" s="269">
        <f t="shared" si="21"/>
        <v>0</v>
      </c>
      <c r="AD32" s="265">
        <f t="shared" si="22"/>
        <v>0</v>
      </c>
      <c r="AE32" s="269">
        <f t="shared" si="23"/>
        <v>0</v>
      </c>
      <c r="AF32" s="265">
        <f t="shared" si="24"/>
        <v>0</v>
      </c>
      <c r="AH32" s="38">
        <v>5290</v>
      </c>
      <c r="AI32" s="26"/>
      <c r="AJ32" s="27"/>
      <c r="AK32" s="57" t="s">
        <v>65</v>
      </c>
      <c r="AL32" s="289">
        <f t="shared" si="19"/>
        <v>0</v>
      </c>
      <c r="AM32" s="291">
        <f t="shared" si="18"/>
        <v>0</v>
      </c>
    </row>
    <row r="33" spans="2:39" x14ac:dyDescent="0.25">
      <c r="B33" s="6"/>
      <c r="C33" s="20"/>
      <c r="D33" s="64"/>
      <c r="E33" s="64"/>
      <c r="G33" s="17"/>
      <c r="H33" s="264"/>
      <c r="I33" s="236"/>
      <c r="J33" s="236"/>
      <c r="K33" s="32"/>
      <c r="L33" s="6">
        <v>5200</v>
      </c>
      <c r="M33" s="49"/>
      <c r="N33" s="50" t="s">
        <v>55</v>
      </c>
      <c r="O33" s="321">
        <f>+'31200'!E30</f>
        <v>0</v>
      </c>
      <c r="P33" s="238">
        <f>+'31200'!F30</f>
        <v>0</v>
      </c>
      <c r="Q33" s="238">
        <f>+'31200'!G30</f>
        <v>0</v>
      </c>
      <c r="S33" s="38">
        <v>3230</v>
      </c>
      <c r="T33" s="39" t="s">
        <v>157</v>
      </c>
      <c r="U33" s="289" t="s">
        <v>156</v>
      </c>
      <c r="V33" s="289"/>
      <c r="W33" s="289">
        <f>+H42-I42</f>
        <v>0</v>
      </c>
      <c r="X33" s="289"/>
      <c r="Y33" s="291">
        <f t="shared" si="27"/>
        <v>0</v>
      </c>
      <c r="AA33" s="38">
        <v>2150</v>
      </c>
      <c r="AB33" s="39" t="s">
        <v>116</v>
      </c>
      <c r="AC33" s="269">
        <f t="shared" si="21"/>
        <v>0</v>
      </c>
      <c r="AD33" s="265">
        <f t="shared" si="22"/>
        <v>0</v>
      </c>
      <c r="AE33" s="269">
        <f t="shared" si="23"/>
        <v>0</v>
      </c>
      <c r="AF33" s="265">
        <f t="shared" si="24"/>
        <v>0</v>
      </c>
      <c r="AH33" s="38">
        <v>5310</v>
      </c>
      <c r="AI33" s="26"/>
      <c r="AJ33" s="27"/>
      <c r="AK33" s="57" t="s">
        <v>164</v>
      </c>
      <c r="AL33" s="289">
        <f>+O45</f>
        <v>0</v>
      </c>
      <c r="AM33" s="291">
        <f t="shared" ref="AM33:AM36" si="28">+P45</f>
        <v>0</v>
      </c>
    </row>
    <row r="34" spans="2:39" x14ac:dyDescent="0.25">
      <c r="B34" s="6">
        <v>3100</v>
      </c>
      <c r="C34" s="49"/>
      <c r="D34" s="65"/>
      <c r="E34" s="65"/>
      <c r="F34" s="66"/>
      <c r="G34" s="62" t="s">
        <v>131</v>
      </c>
      <c r="H34" s="268">
        <f>SUM(H35:H37)</f>
        <v>0</v>
      </c>
      <c r="I34" s="240">
        <f>SUM(I35:I37)</f>
        <v>0</v>
      </c>
      <c r="J34" s="240">
        <f>SUM(J35:J37)</f>
        <v>0</v>
      </c>
      <c r="K34" s="60"/>
      <c r="L34" s="38">
        <v>5210</v>
      </c>
      <c r="M34" s="36" t="s">
        <v>56</v>
      </c>
      <c r="N34" s="21"/>
      <c r="O34" s="320">
        <f>SUM(O35:O43)</f>
        <v>0</v>
      </c>
      <c r="P34" s="236">
        <f>SUM(P35:P43)</f>
        <v>0</v>
      </c>
      <c r="Q34" s="236">
        <f>SUM(Q35:Q43)</f>
        <v>0</v>
      </c>
      <c r="S34" s="38">
        <v>3240</v>
      </c>
      <c r="T34" s="39" t="s">
        <v>138</v>
      </c>
      <c r="U34" s="289" t="s">
        <v>156</v>
      </c>
      <c r="V34" s="289"/>
      <c r="W34" s="289">
        <f t="shared" ref="W34:W35" si="29">+H43-I43</f>
        <v>0</v>
      </c>
      <c r="X34" s="289"/>
      <c r="Y34" s="291">
        <f t="shared" si="27"/>
        <v>0</v>
      </c>
      <c r="AA34" s="38">
        <v>2160</v>
      </c>
      <c r="AB34" s="39" t="s">
        <v>117</v>
      </c>
      <c r="AC34" s="269">
        <f t="shared" si="21"/>
        <v>0</v>
      </c>
      <c r="AD34" s="265">
        <f t="shared" si="22"/>
        <v>0</v>
      </c>
      <c r="AE34" s="269">
        <f t="shared" si="23"/>
        <v>0</v>
      </c>
      <c r="AF34" s="265">
        <f t="shared" si="24"/>
        <v>0</v>
      </c>
      <c r="AH34" s="38">
        <v>5320</v>
      </c>
      <c r="AI34" s="26"/>
      <c r="AJ34" s="27"/>
      <c r="AK34" s="57" t="s">
        <v>68</v>
      </c>
      <c r="AL34" s="289">
        <f t="shared" ref="AL34:AL36" si="30">+O46</f>
        <v>0</v>
      </c>
      <c r="AM34" s="291">
        <f t="shared" si="28"/>
        <v>0</v>
      </c>
    </row>
    <row r="35" spans="2:39" x14ac:dyDescent="0.25">
      <c r="B35" s="38">
        <v>3110</v>
      </c>
      <c r="C35" s="49"/>
      <c r="D35" s="65"/>
      <c r="E35" s="65"/>
      <c r="F35" s="66"/>
      <c r="G35" s="47" t="s">
        <v>68</v>
      </c>
      <c r="H35" s="262">
        <f>+'31200'!E128</f>
        <v>0</v>
      </c>
      <c r="I35" s="238">
        <f>+'31200'!F128</f>
        <v>0</v>
      </c>
      <c r="J35" s="238">
        <f>+'31200'!G128</f>
        <v>0</v>
      </c>
      <c r="K35" s="46"/>
      <c r="L35" s="38">
        <v>5220</v>
      </c>
      <c r="M35" s="49"/>
      <c r="N35" s="50" t="s">
        <v>57</v>
      </c>
      <c r="O35" s="321">
        <f>+'31200'!E32</f>
        <v>0</v>
      </c>
      <c r="P35" s="238">
        <f>+'31200'!F32</f>
        <v>0</v>
      </c>
      <c r="Q35" s="238">
        <f>+'31200'!G32</f>
        <v>0</v>
      </c>
      <c r="S35" s="38">
        <v>3250</v>
      </c>
      <c r="T35" s="39" t="s">
        <v>139</v>
      </c>
      <c r="U35" s="289" t="s">
        <v>156</v>
      </c>
      <c r="V35" s="289"/>
      <c r="W35" s="289">
        <f t="shared" si="29"/>
        <v>0</v>
      </c>
      <c r="X35" s="289"/>
      <c r="Y35" s="291">
        <f t="shared" si="27"/>
        <v>0</v>
      </c>
      <c r="AA35" s="38">
        <v>2170</v>
      </c>
      <c r="AB35" s="39" t="s">
        <v>118</v>
      </c>
      <c r="AC35" s="269">
        <f t="shared" si="21"/>
        <v>0</v>
      </c>
      <c r="AD35" s="265">
        <f t="shared" si="22"/>
        <v>0</v>
      </c>
      <c r="AE35" s="269">
        <f t="shared" si="23"/>
        <v>0</v>
      </c>
      <c r="AF35" s="265">
        <f t="shared" si="24"/>
        <v>0</v>
      </c>
      <c r="AH35" s="38">
        <v>5330</v>
      </c>
      <c r="AI35" s="26"/>
      <c r="AJ35" s="27"/>
      <c r="AK35" s="57" t="s">
        <v>69</v>
      </c>
      <c r="AL35" s="289">
        <f t="shared" si="30"/>
        <v>0</v>
      </c>
      <c r="AM35" s="291">
        <f t="shared" si="28"/>
        <v>0</v>
      </c>
    </row>
    <row r="36" spans="2:39" x14ac:dyDescent="0.25">
      <c r="B36" s="38">
        <v>3120</v>
      </c>
      <c r="C36" s="49"/>
      <c r="D36" s="65"/>
      <c r="E36" s="65"/>
      <c r="F36" s="66"/>
      <c r="G36" s="47" t="s">
        <v>132</v>
      </c>
      <c r="H36" s="262">
        <f>+'31200'!E129</f>
        <v>0</v>
      </c>
      <c r="I36" s="238">
        <f>+'31200'!F129</f>
        <v>0</v>
      </c>
      <c r="J36" s="238">
        <f>+'31200'!G129</f>
        <v>0</v>
      </c>
      <c r="K36" s="46"/>
      <c r="L36" s="38">
        <v>5230</v>
      </c>
      <c r="M36" s="49"/>
      <c r="N36" s="50" t="s">
        <v>58</v>
      </c>
      <c r="O36" s="321">
        <f>+'31200'!E33</f>
        <v>0</v>
      </c>
      <c r="P36" s="238">
        <f>+'31200'!F33</f>
        <v>0</v>
      </c>
      <c r="Q36" s="238">
        <f>+'31200'!G33</f>
        <v>0</v>
      </c>
      <c r="S36" s="38"/>
      <c r="T36" s="39"/>
      <c r="U36" s="289"/>
      <c r="V36" s="289"/>
      <c r="W36" s="289"/>
      <c r="X36" s="289"/>
      <c r="Y36" s="291"/>
      <c r="AA36" s="38">
        <v>2190</v>
      </c>
      <c r="AB36" s="39" t="s">
        <v>119</v>
      </c>
      <c r="AC36" s="269">
        <f t="shared" si="21"/>
        <v>0</v>
      </c>
      <c r="AD36" s="265">
        <f t="shared" si="22"/>
        <v>0</v>
      </c>
      <c r="AE36" s="269">
        <f t="shared" si="23"/>
        <v>0</v>
      </c>
      <c r="AF36" s="265">
        <f t="shared" si="24"/>
        <v>0</v>
      </c>
      <c r="AH36" s="67">
        <v>4500</v>
      </c>
      <c r="AI36" s="26"/>
      <c r="AJ36" s="27"/>
      <c r="AK36" s="57" t="s">
        <v>165</v>
      </c>
      <c r="AL36" s="289">
        <f t="shared" si="30"/>
        <v>0</v>
      </c>
      <c r="AM36" s="291">
        <f t="shared" si="28"/>
        <v>0</v>
      </c>
    </row>
    <row r="37" spans="2:39" ht="22.5" x14ac:dyDescent="0.25">
      <c r="B37" s="38">
        <v>3130</v>
      </c>
      <c r="C37" s="49"/>
      <c r="D37" s="65"/>
      <c r="E37" s="65"/>
      <c r="F37" s="66"/>
      <c r="G37" s="47" t="s">
        <v>133</v>
      </c>
      <c r="H37" s="262">
        <f>+'31200'!E130</f>
        <v>0</v>
      </c>
      <c r="I37" s="238">
        <f>+'31200'!F130</f>
        <v>0</v>
      </c>
      <c r="J37" s="238">
        <f>+'31200'!G130</f>
        <v>0</v>
      </c>
      <c r="K37" s="46"/>
      <c r="L37" s="38">
        <v>5240</v>
      </c>
      <c r="M37" s="49"/>
      <c r="N37" s="50" t="s">
        <v>59</v>
      </c>
      <c r="O37" s="321">
        <f>+'31200'!E34</f>
        <v>0</v>
      </c>
      <c r="P37" s="238">
        <f>+'31200'!F34</f>
        <v>0</v>
      </c>
      <c r="Q37" s="238">
        <f>+'31200'!G34</f>
        <v>0</v>
      </c>
      <c r="S37" s="38"/>
      <c r="T37" s="188" t="s">
        <v>215</v>
      </c>
      <c r="U37" s="289" t="s">
        <v>156</v>
      </c>
      <c r="V37" s="289"/>
      <c r="W37" s="289"/>
      <c r="X37" s="288">
        <f>SUM(X38:X39)</f>
        <v>0</v>
      </c>
      <c r="Y37" s="290">
        <f>SUM(U37:X37)</f>
        <v>0</v>
      </c>
      <c r="AA37" s="38"/>
      <c r="AB37" s="39"/>
      <c r="AC37" s="269"/>
      <c r="AD37" s="265"/>
      <c r="AE37" s="269"/>
      <c r="AF37" s="265"/>
      <c r="AI37" s="40" t="s">
        <v>166</v>
      </c>
      <c r="AJ37" s="27"/>
      <c r="AK37" s="68"/>
      <c r="AL37" s="299">
        <f>+AL9-AL20</f>
        <v>0</v>
      </c>
      <c r="AM37" s="300">
        <f>+AM9-AM20</f>
        <v>0</v>
      </c>
    </row>
    <row r="38" spans="2:39" x14ac:dyDescent="0.25">
      <c r="B38" s="38"/>
      <c r="C38" s="49"/>
      <c r="D38" s="65"/>
      <c r="E38" s="65"/>
      <c r="F38" s="69"/>
      <c r="G38" s="47"/>
      <c r="H38" s="262"/>
      <c r="I38" s="238"/>
      <c r="J38" s="265"/>
      <c r="K38" s="35"/>
      <c r="L38" s="38">
        <v>5250</v>
      </c>
      <c r="M38" s="49"/>
      <c r="N38" s="50" t="s">
        <v>60</v>
      </c>
      <c r="O38" s="321">
        <f>+'31200'!E35</f>
        <v>0</v>
      </c>
      <c r="P38" s="238">
        <f>+'31200'!F35</f>
        <v>0</v>
      </c>
      <c r="Q38" s="238">
        <f>+'31200'!G35</f>
        <v>0</v>
      </c>
      <c r="S38" s="38">
        <v>3310</v>
      </c>
      <c r="T38" s="39" t="s">
        <v>141</v>
      </c>
      <c r="U38" s="289" t="s">
        <v>156</v>
      </c>
      <c r="V38" s="289"/>
      <c r="W38" s="292"/>
      <c r="X38" s="289">
        <f>+H47-I47</f>
        <v>0</v>
      </c>
      <c r="Y38" s="291">
        <f>SUM(U38:X38)</f>
        <v>0</v>
      </c>
      <c r="AA38" s="6">
        <v>2200</v>
      </c>
      <c r="AB38" s="40" t="s">
        <v>121</v>
      </c>
      <c r="AC38" s="296">
        <f>IF(H28&gt;I28,H28-I28,0)</f>
        <v>0</v>
      </c>
      <c r="AD38" s="297">
        <f>IF(I28&gt;H28,I28-H28,0)</f>
        <v>0</v>
      </c>
      <c r="AE38" s="296">
        <f>IF(I28&gt;J28,I28-J28,0)</f>
        <v>0</v>
      </c>
      <c r="AF38" s="297">
        <f>IF(J28&gt;I28,J28-I28,0)</f>
        <v>0</v>
      </c>
      <c r="AI38" s="25"/>
      <c r="AJ38" s="27"/>
      <c r="AK38" s="68"/>
      <c r="AL38" s="142"/>
      <c r="AM38" s="301"/>
    </row>
    <row r="39" spans="2:39" x14ac:dyDescent="0.25">
      <c r="B39" s="6">
        <v>3200</v>
      </c>
      <c r="C39" s="49"/>
      <c r="D39" s="65"/>
      <c r="E39" s="65"/>
      <c r="F39" s="66"/>
      <c r="G39" s="62" t="s">
        <v>134</v>
      </c>
      <c r="H39" s="268">
        <f>SUM(H40:H44)</f>
        <v>0</v>
      </c>
      <c r="I39" s="240">
        <f>SUM(I40:I44)</f>
        <v>0</v>
      </c>
      <c r="J39" s="240">
        <f>SUM(J40:J44)</f>
        <v>0</v>
      </c>
      <c r="K39" s="60"/>
      <c r="L39" s="38">
        <v>5260</v>
      </c>
      <c r="M39" s="49"/>
      <c r="N39" s="50" t="s">
        <v>61</v>
      </c>
      <c r="O39" s="321">
        <f>+'31200'!E36</f>
        <v>0</v>
      </c>
      <c r="P39" s="238">
        <f>+'31200'!F36</f>
        <v>0</v>
      </c>
      <c r="Q39" s="238">
        <f>+'31200'!G36</f>
        <v>0</v>
      </c>
      <c r="S39" s="38">
        <v>3320</v>
      </c>
      <c r="T39" s="39" t="s">
        <v>142</v>
      </c>
      <c r="U39" s="289" t="s">
        <v>156</v>
      </c>
      <c r="V39" s="289"/>
      <c r="W39" s="292"/>
      <c r="X39" s="289">
        <f t="shared" ref="X39" si="31">+H48-I48</f>
        <v>0</v>
      </c>
      <c r="Y39" s="291">
        <f>SUM(U39:X39)</f>
        <v>0</v>
      </c>
      <c r="AA39" s="38">
        <v>2210</v>
      </c>
      <c r="AB39" s="39" t="s">
        <v>122</v>
      </c>
      <c r="AC39" s="269">
        <f t="shared" ref="AC39:AC44" si="32">IF(H21&gt;I21,H21-I21,0)</f>
        <v>0</v>
      </c>
      <c r="AD39" s="265">
        <f t="shared" ref="AD39:AD44" si="33">IF(I21&gt;H21,I21-H21,0)</f>
        <v>0</v>
      </c>
      <c r="AE39" s="269">
        <f t="shared" ref="AE39:AE44" si="34">IF(I21&gt;J21,I21-J21,0)</f>
        <v>0</v>
      </c>
      <c r="AF39" s="265">
        <f t="shared" ref="AF39:AF44" si="35">IF(J21&gt;I21,J21-I21,0)</f>
        <v>0</v>
      </c>
      <c r="AI39" s="41" t="s">
        <v>167</v>
      </c>
      <c r="AJ39" s="27"/>
      <c r="AK39" s="42"/>
      <c r="AL39" s="142"/>
      <c r="AM39" s="301"/>
    </row>
    <row r="40" spans="2:39" x14ac:dyDescent="0.25">
      <c r="B40" s="38">
        <v>3210</v>
      </c>
      <c r="C40" s="49"/>
      <c r="D40" s="65"/>
      <c r="E40" s="65"/>
      <c r="F40" s="66"/>
      <c r="G40" s="47" t="s">
        <v>135</v>
      </c>
      <c r="H40" s="262">
        <f>+'31200'!E133</f>
        <v>0</v>
      </c>
      <c r="I40" s="238">
        <f>+'31200'!F133</f>
        <v>0</v>
      </c>
      <c r="J40" s="238">
        <f>+'31200'!G133</f>
        <v>0</v>
      </c>
      <c r="K40" s="46"/>
      <c r="L40" s="38">
        <v>5270</v>
      </c>
      <c r="M40" s="49"/>
      <c r="N40" s="50" t="s">
        <v>62</v>
      </c>
      <c r="O40" s="321">
        <f>+'31200'!E37</f>
        <v>0</v>
      </c>
      <c r="P40" s="238">
        <f>+'31200'!F37</f>
        <v>0</v>
      </c>
      <c r="Q40" s="238">
        <f>+'31200'!G37</f>
        <v>0</v>
      </c>
      <c r="S40" s="24">
        <v>900006</v>
      </c>
      <c r="T40" s="39"/>
      <c r="U40" s="289"/>
      <c r="V40" s="289"/>
      <c r="W40" s="292"/>
      <c r="X40" s="289"/>
      <c r="Y40" s="291"/>
      <c r="AA40" s="38">
        <v>2220</v>
      </c>
      <c r="AB40" s="39" t="s">
        <v>123</v>
      </c>
      <c r="AC40" s="269">
        <f t="shared" si="32"/>
        <v>0</v>
      </c>
      <c r="AD40" s="265">
        <f t="shared" si="33"/>
        <v>0</v>
      </c>
      <c r="AE40" s="269">
        <f t="shared" si="34"/>
        <v>0</v>
      </c>
      <c r="AF40" s="265">
        <f t="shared" si="35"/>
        <v>0</v>
      </c>
      <c r="AI40" s="26"/>
      <c r="AJ40" s="42" t="s">
        <v>155</v>
      </c>
      <c r="AK40" s="42"/>
      <c r="AL40" s="288">
        <f>SUM(AL41:AL43)</f>
        <v>0</v>
      </c>
      <c r="AM40" s="290">
        <f>SUM(AM41:AM43)</f>
        <v>0</v>
      </c>
    </row>
    <row r="41" spans="2:39" x14ac:dyDescent="0.25">
      <c r="B41" s="38">
        <v>3220</v>
      </c>
      <c r="C41" s="49"/>
      <c r="D41" s="65"/>
      <c r="E41" s="65"/>
      <c r="F41" s="66"/>
      <c r="G41" s="47" t="s">
        <v>136</v>
      </c>
      <c r="H41" s="262">
        <f>+'31200'!E134</f>
        <v>0</v>
      </c>
      <c r="I41" s="238">
        <f>+'31200'!F134</f>
        <v>0</v>
      </c>
      <c r="J41" s="238">
        <f>+'31200'!G134</f>
        <v>0</v>
      </c>
      <c r="K41" s="46"/>
      <c r="L41" s="38">
        <v>5280</v>
      </c>
      <c r="M41" s="49"/>
      <c r="N41" s="50" t="s">
        <v>63</v>
      </c>
      <c r="O41" s="321">
        <f>+'31200'!E38</f>
        <v>0</v>
      </c>
      <c r="P41" s="238">
        <f>+'31200'!F38</f>
        <v>0</v>
      </c>
      <c r="Q41" s="238">
        <f>+'31200'!G38</f>
        <v>0</v>
      </c>
      <c r="T41" s="70" t="s">
        <v>216</v>
      </c>
      <c r="U41" s="293">
        <f>+U23+U25</f>
        <v>0</v>
      </c>
      <c r="V41" s="293">
        <f>+V23+V25+V30+V37</f>
        <v>0</v>
      </c>
      <c r="W41" s="293">
        <f>+W23+W25+W30+W37</f>
        <v>0</v>
      </c>
      <c r="X41" s="293">
        <f>+X23+X25+X30+X37</f>
        <v>0</v>
      </c>
      <c r="Y41" s="294">
        <f>SUM(U41:X41)</f>
        <v>0</v>
      </c>
      <c r="AA41" s="38">
        <v>2230</v>
      </c>
      <c r="AB41" s="39" t="s">
        <v>124</v>
      </c>
      <c r="AC41" s="269">
        <f t="shared" si="32"/>
        <v>0</v>
      </c>
      <c r="AD41" s="265">
        <f t="shared" si="33"/>
        <v>0</v>
      </c>
      <c r="AE41" s="269">
        <f t="shared" si="34"/>
        <v>0</v>
      </c>
      <c r="AF41" s="265">
        <f t="shared" si="35"/>
        <v>0</v>
      </c>
      <c r="AI41" s="26"/>
      <c r="AJ41" s="27"/>
      <c r="AK41" s="57" t="s">
        <v>101</v>
      </c>
      <c r="AL41" s="289">
        <v>0</v>
      </c>
      <c r="AM41" s="291">
        <v>0</v>
      </c>
    </row>
    <row r="42" spans="2:39" x14ac:dyDescent="0.25">
      <c r="B42" s="38">
        <v>3230</v>
      </c>
      <c r="C42" s="49"/>
      <c r="D42" s="71"/>
      <c r="E42" s="71"/>
      <c r="F42" s="66"/>
      <c r="G42" s="47" t="s">
        <v>137</v>
      </c>
      <c r="H42" s="262">
        <f>+'31200'!E135</f>
        <v>0</v>
      </c>
      <c r="I42" s="238">
        <f>+'31200'!F135</f>
        <v>0</v>
      </c>
      <c r="J42" s="238">
        <f>+'31200'!G135</f>
        <v>0</v>
      </c>
      <c r="K42" s="46"/>
      <c r="L42" s="38">
        <v>5290</v>
      </c>
      <c r="M42" s="49"/>
      <c r="N42" s="50" t="s">
        <v>64</v>
      </c>
      <c r="O42" s="321">
        <f>+'31200'!E39</f>
        <v>0</v>
      </c>
      <c r="P42" s="238">
        <f>+'31200'!F39</f>
        <v>0</v>
      </c>
      <c r="Q42" s="238">
        <f>+'31200'!G39</f>
        <v>0</v>
      </c>
      <c r="U42" s="126">
        <f>+I34-U23</f>
        <v>0</v>
      </c>
      <c r="V42" s="126">
        <f>+I39-V23-W23</f>
        <v>0</v>
      </c>
      <c r="W42" s="126"/>
      <c r="X42" s="126">
        <f>+I46-X23</f>
        <v>0</v>
      </c>
      <c r="Y42" s="126">
        <f>+I50-Y23</f>
        <v>0</v>
      </c>
      <c r="AA42" s="38">
        <v>2240</v>
      </c>
      <c r="AB42" s="39" t="s">
        <v>125</v>
      </c>
      <c r="AC42" s="269">
        <f t="shared" si="32"/>
        <v>0</v>
      </c>
      <c r="AD42" s="265">
        <f t="shared" si="33"/>
        <v>0</v>
      </c>
      <c r="AE42" s="269">
        <f t="shared" si="34"/>
        <v>0</v>
      </c>
      <c r="AF42" s="265">
        <f t="shared" si="35"/>
        <v>0</v>
      </c>
      <c r="AI42" s="26"/>
      <c r="AJ42" s="27"/>
      <c r="AK42" s="57" t="s">
        <v>102</v>
      </c>
      <c r="AL42" s="289">
        <v>0</v>
      </c>
      <c r="AM42" s="291">
        <v>0</v>
      </c>
    </row>
    <row r="43" spans="2:39" x14ac:dyDescent="0.25">
      <c r="B43" s="38">
        <v>3240</v>
      </c>
      <c r="C43" s="49"/>
      <c r="D43" s="65"/>
      <c r="E43" s="65"/>
      <c r="F43" s="72"/>
      <c r="G43" s="47" t="s">
        <v>138</v>
      </c>
      <c r="H43" s="262">
        <f>+'31200'!E136</f>
        <v>0</v>
      </c>
      <c r="I43" s="238">
        <f>+'31200'!F136</f>
        <v>0</v>
      </c>
      <c r="J43" s="238">
        <f>+'31200'!G136</f>
        <v>0</v>
      </c>
      <c r="K43" s="46"/>
      <c r="L43" s="6">
        <v>5300</v>
      </c>
      <c r="M43" s="49"/>
      <c r="N43" s="50" t="s">
        <v>65</v>
      </c>
      <c r="O43" s="321">
        <f>+'31200'!E40</f>
        <v>0</v>
      </c>
      <c r="P43" s="238">
        <f>+'31200'!F40</f>
        <v>0</v>
      </c>
      <c r="Q43" s="238">
        <f>+'31200'!G40</f>
        <v>0</v>
      </c>
      <c r="U43" s="126">
        <f>+H34-U41</f>
        <v>0</v>
      </c>
      <c r="V43" s="126"/>
      <c r="W43" s="126">
        <f>+H39-V41-W41</f>
        <v>0</v>
      </c>
      <c r="X43" s="126">
        <f>+H46-X41</f>
        <v>0</v>
      </c>
      <c r="Y43" s="126">
        <f>+H50-Y41</f>
        <v>0</v>
      </c>
      <c r="AA43" s="38">
        <v>2250</v>
      </c>
      <c r="AB43" s="39" t="s">
        <v>126</v>
      </c>
      <c r="AC43" s="269">
        <f t="shared" si="32"/>
        <v>0</v>
      </c>
      <c r="AD43" s="265">
        <f t="shared" si="33"/>
        <v>0</v>
      </c>
      <c r="AE43" s="269">
        <f t="shared" si="34"/>
        <v>0</v>
      </c>
      <c r="AF43" s="265">
        <f t="shared" si="35"/>
        <v>0</v>
      </c>
      <c r="AI43" s="26"/>
      <c r="AJ43" s="27"/>
      <c r="AK43" s="57" t="s">
        <v>168</v>
      </c>
      <c r="AL43" s="289">
        <f>+AC48-AD48</f>
        <v>0</v>
      </c>
      <c r="AM43" s="291">
        <f>+AE48-AF48</f>
        <v>0</v>
      </c>
    </row>
    <row r="44" spans="2:39" x14ac:dyDescent="0.25">
      <c r="B44" s="38">
        <v>3250</v>
      </c>
      <c r="C44" s="49"/>
      <c r="D44" s="65"/>
      <c r="E44" s="65"/>
      <c r="F44" s="35"/>
      <c r="G44" s="47" t="s">
        <v>139</v>
      </c>
      <c r="H44" s="262">
        <f>+'31200'!E137</f>
        <v>0</v>
      </c>
      <c r="I44" s="238">
        <f>+'31200'!F137</f>
        <v>0</v>
      </c>
      <c r="J44" s="238">
        <f>+'31200'!G137</f>
        <v>0</v>
      </c>
      <c r="K44" s="46"/>
      <c r="L44" s="38">
        <v>5310</v>
      </c>
      <c r="M44" s="36" t="s">
        <v>66</v>
      </c>
      <c r="N44" s="21"/>
      <c r="O44" s="320">
        <f>SUM(O45:O47)</f>
        <v>0</v>
      </c>
      <c r="P44" s="236">
        <f>SUM(P45:P47)</f>
        <v>0</v>
      </c>
      <c r="Q44" s="236">
        <f>SUM(Q45:Q47)</f>
        <v>0</v>
      </c>
      <c r="T44" s="336" t="s">
        <v>169</v>
      </c>
      <c r="U44" s="336"/>
      <c r="V44" s="336"/>
      <c r="W44" s="336"/>
      <c r="X44" s="336"/>
      <c r="Y44" s="336"/>
      <c r="AA44" s="38">
        <v>2260</v>
      </c>
      <c r="AB44" s="39" t="s">
        <v>127</v>
      </c>
      <c r="AC44" s="269">
        <f t="shared" si="32"/>
        <v>0</v>
      </c>
      <c r="AD44" s="265">
        <f t="shared" si="33"/>
        <v>0</v>
      </c>
      <c r="AE44" s="269">
        <f t="shared" si="34"/>
        <v>0</v>
      </c>
      <c r="AF44" s="265">
        <f t="shared" si="35"/>
        <v>0</v>
      </c>
      <c r="AI44" s="26"/>
      <c r="AJ44" s="42" t="s">
        <v>161</v>
      </c>
      <c r="AK44" s="42"/>
      <c r="AL44" s="288">
        <f>SUM(AL45:AL47)</f>
        <v>0</v>
      </c>
      <c r="AM44" s="290">
        <f>SUM(AM45:AM47)</f>
        <v>0</v>
      </c>
    </row>
    <row r="45" spans="2:39" x14ac:dyDescent="0.25">
      <c r="B45" s="38"/>
      <c r="C45" s="49"/>
      <c r="D45" s="65"/>
      <c r="E45" s="65"/>
      <c r="F45" s="35"/>
      <c r="G45" s="47"/>
      <c r="H45" s="262"/>
      <c r="I45" s="238"/>
      <c r="J45" s="265"/>
      <c r="K45" s="35"/>
      <c r="L45" s="38">
        <v>5320</v>
      </c>
      <c r="M45" s="49"/>
      <c r="N45" s="50" t="s">
        <v>67</v>
      </c>
      <c r="O45" s="322">
        <f>+'31200'!E42</f>
        <v>0</v>
      </c>
      <c r="P45" s="281">
        <f>+'31200'!F42</f>
        <v>0</v>
      </c>
      <c r="Q45" s="238">
        <f>+'31200'!G42</f>
        <v>0</v>
      </c>
      <c r="T45" s="336"/>
      <c r="U45" s="336"/>
      <c r="V45" s="336"/>
      <c r="W45" s="336"/>
      <c r="X45" s="336"/>
      <c r="Y45" s="336"/>
      <c r="AA45" s="38"/>
      <c r="AB45" s="39"/>
      <c r="AC45" s="269"/>
      <c r="AD45" s="265"/>
      <c r="AE45" s="269"/>
      <c r="AF45" s="265"/>
      <c r="AI45" s="26"/>
      <c r="AJ45" s="27"/>
      <c r="AK45" s="57" t="s">
        <v>101</v>
      </c>
      <c r="AL45" s="289">
        <f>+AD19-AC19</f>
        <v>0</v>
      </c>
      <c r="AM45" s="291">
        <f>+AF19-AE19</f>
        <v>0</v>
      </c>
    </row>
    <row r="46" spans="2:39" x14ac:dyDescent="0.25">
      <c r="B46" s="6">
        <v>3300</v>
      </c>
      <c r="C46" s="49"/>
      <c r="D46" s="73"/>
      <c r="E46" s="35"/>
      <c r="F46" s="35"/>
      <c r="G46" s="59" t="s">
        <v>140</v>
      </c>
      <c r="H46" s="268">
        <f>SUM(H47:H48)</f>
        <v>0</v>
      </c>
      <c r="I46" s="240">
        <f>SUM(I47:I48)</f>
        <v>0</v>
      </c>
      <c r="J46" s="240">
        <f>SUM(J47:J48)</f>
        <v>0</v>
      </c>
      <c r="K46" s="60"/>
      <c r="L46" s="38">
        <v>5330</v>
      </c>
      <c r="M46" s="49"/>
      <c r="N46" s="50" t="s">
        <v>68</v>
      </c>
      <c r="O46" s="322">
        <f>+'31200'!E43</f>
        <v>0</v>
      </c>
      <c r="P46" s="281">
        <f>+'31200'!F43</f>
        <v>0</v>
      </c>
      <c r="Q46" s="238">
        <f>+'31200'!G43</f>
        <v>0</v>
      </c>
      <c r="AA46" s="6">
        <v>3000</v>
      </c>
      <c r="AB46" s="25" t="s">
        <v>130</v>
      </c>
      <c r="AC46" s="295">
        <f>IF(H50&gt;I50,H50-I50,0)</f>
        <v>0</v>
      </c>
      <c r="AD46" s="267">
        <f>IF(I50&gt;H50,I50-H50,0)</f>
        <v>0</v>
      </c>
      <c r="AE46" s="295">
        <f>IF(I50&gt;J50,I50-J50,0)</f>
        <v>0</v>
      </c>
      <c r="AF46" s="267">
        <f>IF(J50&gt;I50,J50-I50,0)</f>
        <v>0</v>
      </c>
      <c r="AI46" s="26"/>
      <c r="AJ46" s="27"/>
      <c r="AK46" s="57" t="s">
        <v>102</v>
      </c>
      <c r="AL46" s="289">
        <f>+AD20-AC20+AD21-AC21</f>
        <v>0</v>
      </c>
      <c r="AM46" s="291">
        <f>+AF20-AE20+AF21-AE21</f>
        <v>0</v>
      </c>
    </row>
    <row r="47" spans="2:39" x14ac:dyDescent="0.25">
      <c r="B47" s="38">
        <v>3310</v>
      </c>
      <c r="C47" s="49"/>
      <c r="D47" s="73"/>
      <c r="E47" s="35"/>
      <c r="F47" s="35"/>
      <c r="G47" s="47" t="s">
        <v>141</v>
      </c>
      <c r="H47" s="262">
        <f>+'31200'!E140</f>
        <v>0</v>
      </c>
      <c r="I47" s="238">
        <f>+'31200'!F140</f>
        <v>0</v>
      </c>
      <c r="J47" s="238">
        <f>+'31200'!G140</f>
        <v>0</v>
      </c>
      <c r="K47" s="46"/>
      <c r="L47" s="6">
        <v>5400</v>
      </c>
      <c r="M47" s="49"/>
      <c r="N47" s="50" t="s">
        <v>69</v>
      </c>
      <c r="O47" s="322">
        <f>+'31200'!E44</f>
        <v>0</v>
      </c>
      <c r="P47" s="281">
        <f>+'31200'!F44</f>
        <v>0</v>
      </c>
      <c r="Q47" s="238">
        <f>+'31200'!G44</f>
        <v>0</v>
      </c>
      <c r="AA47" s="6">
        <v>3100</v>
      </c>
      <c r="AB47" s="40" t="s">
        <v>131</v>
      </c>
      <c r="AC47" s="296">
        <f>IF(H34&gt;I34,H34-I34,0)</f>
        <v>0</v>
      </c>
      <c r="AD47" s="297">
        <f>IF(I34&gt;H34,I34-H34,0)</f>
        <v>0</v>
      </c>
      <c r="AE47" s="296">
        <f>IF(I34&gt;J34,I34-J34,0)</f>
        <v>0</v>
      </c>
      <c r="AF47" s="297">
        <f>IF(J34&gt;I34,J34-I34,0)</f>
        <v>0</v>
      </c>
      <c r="AI47" s="26"/>
      <c r="AJ47" s="27"/>
      <c r="AK47" s="57" t="s">
        <v>168</v>
      </c>
      <c r="AL47" s="289">
        <v>0</v>
      </c>
      <c r="AM47" s="291">
        <v>0</v>
      </c>
    </row>
    <row r="48" spans="2:39" x14ac:dyDescent="0.25">
      <c r="B48" s="38">
        <v>3320</v>
      </c>
      <c r="C48" s="49"/>
      <c r="D48" s="73"/>
      <c r="E48" s="35"/>
      <c r="F48" s="35"/>
      <c r="G48" s="47" t="s">
        <v>142</v>
      </c>
      <c r="H48" s="262">
        <f>+'31200'!E141</f>
        <v>0</v>
      </c>
      <c r="I48" s="238">
        <f>+'31200'!F141</f>
        <v>0</v>
      </c>
      <c r="J48" s="238">
        <f>+'31200'!G141</f>
        <v>0</v>
      </c>
      <c r="K48" s="46"/>
      <c r="L48" s="38">
        <v>5410</v>
      </c>
      <c r="M48" s="36" t="s">
        <v>70</v>
      </c>
      <c r="N48" s="21"/>
      <c r="O48" s="320">
        <f>SUM(O49:O53)</f>
        <v>0</v>
      </c>
      <c r="P48" s="236">
        <f>SUM(P49:P53)</f>
        <v>0</v>
      </c>
      <c r="Q48" s="236">
        <f>SUM(Q49:Q53)</f>
        <v>0</v>
      </c>
      <c r="AA48" s="38">
        <v>3110</v>
      </c>
      <c r="AB48" s="39" t="s">
        <v>68</v>
      </c>
      <c r="AC48" s="269">
        <f>IF(H35&gt;I35,H35-I35,0)</f>
        <v>0</v>
      </c>
      <c r="AD48" s="265">
        <f>IF(I35&gt;H35,I35-H35,0)</f>
        <v>0</v>
      </c>
      <c r="AE48" s="269">
        <f>IF(I35&gt;J35,I35-J35,0)</f>
        <v>0</v>
      </c>
      <c r="AF48" s="265">
        <f>IF(J35&gt;I35,J35-I35,0)</f>
        <v>0</v>
      </c>
      <c r="AI48" s="40" t="s">
        <v>170</v>
      </c>
      <c r="AJ48" s="27"/>
      <c r="AK48" s="68"/>
      <c r="AL48" s="299">
        <f>+AL40-AL44</f>
        <v>0</v>
      </c>
      <c r="AM48" s="300">
        <f>+AM40-AM44</f>
        <v>0</v>
      </c>
    </row>
    <row r="49" spans="2:39" x14ac:dyDescent="0.25">
      <c r="C49" s="49"/>
      <c r="D49" s="73"/>
      <c r="E49" s="35"/>
      <c r="F49" s="35"/>
      <c r="G49" s="47"/>
      <c r="H49" s="262"/>
      <c r="I49" s="238"/>
      <c r="J49" s="265"/>
      <c r="K49" s="35"/>
      <c r="L49" s="38">
        <v>5420</v>
      </c>
      <c r="M49" s="49"/>
      <c r="N49" s="50" t="s">
        <v>71</v>
      </c>
      <c r="O49" s="322">
        <f>+'31200'!E46</f>
        <v>0</v>
      </c>
      <c r="P49" s="281">
        <f>+'31200'!F46</f>
        <v>0</v>
      </c>
      <c r="Q49" s="238">
        <f>+'31200'!G46</f>
        <v>0</v>
      </c>
      <c r="AA49" s="38">
        <v>3120</v>
      </c>
      <c r="AB49" s="39" t="s">
        <v>132</v>
      </c>
      <c r="AC49" s="269">
        <f>IF(H36&gt;I36,H36-I36,0)</f>
        <v>0</v>
      </c>
      <c r="AD49" s="265">
        <f>IF(I36&gt;H36,I36-H36,0)</f>
        <v>0</v>
      </c>
      <c r="AE49" s="269">
        <f>IF(I36&gt;J36,I36-J36,0)</f>
        <v>0</v>
      </c>
      <c r="AF49" s="265">
        <f>IF(J36&gt;I36,J36-I36,0)</f>
        <v>0</v>
      </c>
      <c r="AI49" s="25"/>
      <c r="AJ49" s="27"/>
      <c r="AK49" s="68"/>
      <c r="AL49" s="142"/>
      <c r="AM49" s="301"/>
    </row>
    <row r="50" spans="2:39" x14ac:dyDescent="0.25">
      <c r="B50" s="6">
        <v>3000</v>
      </c>
      <c r="C50" s="49"/>
      <c r="D50" s="73"/>
      <c r="E50" s="35"/>
      <c r="F50" s="35"/>
      <c r="G50" s="62" t="s">
        <v>143</v>
      </c>
      <c r="H50" s="268">
        <f>+H39+H34+H46</f>
        <v>0</v>
      </c>
      <c r="I50" s="240">
        <f t="shared" ref="I50:J50" si="36">+I39+I34+I46</f>
        <v>0</v>
      </c>
      <c r="J50" s="240">
        <f t="shared" si="36"/>
        <v>0</v>
      </c>
      <c r="K50" s="63"/>
      <c r="L50" s="38">
        <v>5430</v>
      </c>
      <c r="M50" s="49"/>
      <c r="N50" s="50" t="s">
        <v>72</v>
      </c>
      <c r="O50" s="322">
        <f>+'31200'!E47</f>
        <v>0</v>
      </c>
      <c r="P50" s="281">
        <f>+'31200'!F47</f>
        <v>0</v>
      </c>
      <c r="Q50" s="238">
        <f>+'31200'!G47</f>
        <v>0</v>
      </c>
      <c r="AA50" s="38">
        <v>3130</v>
      </c>
      <c r="AB50" s="39" t="s">
        <v>133</v>
      </c>
      <c r="AC50" s="269">
        <f>IF(H37&gt;I37,H37-I37,0)</f>
        <v>0</v>
      </c>
      <c r="AD50" s="265">
        <f>IF(I37&gt;H37,I37-H37,0)</f>
        <v>0</v>
      </c>
      <c r="AE50" s="269">
        <f>IF(I37&gt;J37,I37-J37,0)</f>
        <v>0</v>
      </c>
      <c r="AF50" s="265">
        <f>IF(J37&gt;I37,J37-I37,0)</f>
        <v>0</v>
      </c>
      <c r="AI50" s="41" t="s">
        <v>171</v>
      </c>
      <c r="AJ50" s="27"/>
      <c r="AK50" s="42"/>
      <c r="AL50" s="142"/>
      <c r="AM50" s="301"/>
    </row>
    <row r="51" spans="2:39" x14ac:dyDescent="0.25">
      <c r="C51" s="49"/>
      <c r="D51" s="73"/>
      <c r="E51" s="35"/>
      <c r="F51" s="35"/>
      <c r="G51" s="17"/>
      <c r="H51" s="264"/>
      <c r="I51" s="236"/>
      <c r="J51" s="236"/>
      <c r="K51" s="32"/>
      <c r="L51" s="38">
        <v>5440</v>
      </c>
      <c r="M51" s="49"/>
      <c r="N51" s="50" t="s">
        <v>73</v>
      </c>
      <c r="O51" s="322">
        <f>+'31200'!E48</f>
        <v>0</v>
      </c>
      <c r="P51" s="281">
        <f>+'31200'!F48</f>
        <v>0</v>
      </c>
      <c r="Q51" s="238">
        <f>+'31200'!G48</f>
        <v>0</v>
      </c>
      <c r="AA51" s="38"/>
      <c r="AB51" s="39"/>
      <c r="AC51" s="269"/>
      <c r="AD51" s="265"/>
      <c r="AE51" s="269"/>
      <c r="AF51" s="265"/>
      <c r="AI51" s="26"/>
      <c r="AJ51" s="42" t="s">
        <v>155</v>
      </c>
      <c r="AK51" s="42"/>
      <c r="AL51" s="288">
        <f>+AL52+AL55</f>
        <v>0</v>
      </c>
      <c r="AM51" s="290">
        <f>+AM52+AM55</f>
        <v>0</v>
      </c>
    </row>
    <row r="52" spans="2:39" x14ac:dyDescent="0.25">
      <c r="C52" s="49"/>
      <c r="D52" s="73"/>
      <c r="E52" s="35"/>
      <c r="F52" s="35"/>
      <c r="G52" s="17" t="s">
        <v>144</v>
      </c>
      <c r="H52" s="264">
        <f>+H50+H30</f>
        <v>0</v>
      </c>
      <c r="I52" s="236">
        <f t="shared" ref="I52:J52" si="37">+I50+I30</f>
        <v>0</v>
      </c>
      <c r="J52" s="236">
        <f t="shared" si="37"/>
        <v>0</v>
      </c>
      <c r="K52" s="64"/>
      <c r="L52" s="38">
        <v>5450</v>
      </c>
      <c r="M52" s="49"/>
      <c r="N52" s="50" t="s">
        <v>74</v>
      </c>
      <c r="O52" s="322">
        <f>+'31200'!E49</f>
        <v>0</v>
      </c>
      <c r="P52" s="281">
        <f>+'31200'!F49</f>
        <v>0</v>
      </c>
      <c r="Q52" s="238">
        <f>+'31200'!G49</f>
        <v>0</v>
      </c>
      <c r="AA52" s="6">
        <v>3200</v>
      </c>
      <c r="AB52" s="40" t="s">
        <v>134</v>
      </c>
      <c r="AC52" s="296">
        <f t="shared" ref="AC52:AC57" si="38">IF(H39&gt;I39,H39-I39,0)</f>
        <v>0</v>
      </c>
      <c r="AD52" s="297">
        <f t="shared" ref="AD52:AD57" si="39">IF(I39&gt;H39,I39-H39,0)</f>
        <v>0</v>
      </c>
      <c r="AE52" s="296">
        <f t="shared" ref="AE52:AE57" si="40">IF(I39&gt;J39,I39-J39,0)</f>
        <v>0</v>
      </c>
      <c r="AF52" s="297">
        <f t="shared" ref="AF52:AF57" si="41">IF(J39&gt;I39,J39-I39,0)</f>
        <v>0</v>
      </c>
      <c r="AI52" s="26"/>
      <c r="AJ52" s="27"/>
      <c r="AK52" s="57" t="s">
        <v>172</v>
      </c>
      <c r="AL52" s="289">
        <f>SUM(AL53:AL54)</f>
        <v>0</v>
      </c>
      <c r="AM52" s="291">
        <f>SUM(AM53:AM54)</f>
        <v>0</v>
      </c>
    </row>
    <row r="53" spans="2:39" x14ac:dyDescent="0.25">
      <c r="C53" s="74"/>
      <c r="D53" s="75"/>
      <c r="E53" s="76"/>
      <c r="F53" s="76"/>
      <c r="G53" s="76"/>
      <c r="H53" s="76"/>
      <c r="I53" s="77"/>
      <c r="J53" s="77"/>
      <c r="K53" s="35"/>
      <c r="L53" s="6">
        <v>5500</v>
      </c>
      <c r="M53" s="49"/>
      <c r="N53" s="50" t="s">
        <v>75</v>
      </c>
      <c r="O53" s="322">
        <f>+'31200'!E50</f>
        <v>0</v>
      </c>
      <c r="P53" s="281">
        <f>+'31200'!F50</f>
        <v>0</v>
      </c>
      <c r="Q53" s="238">
        <f>+'31200'!G50</f>
        <v>0</v>
      </c>
      <c r="AA53" s="38">
        <v>3210</v>
      </c>
      <c r="AB53" s="39" t="s">
        <v>135</v>
      </c>
      <c r="AC53" s="269">
        <f t="shared" si="38"/>
        <v>0</v>
      </c>
      <c r="AD53" s="265">
        <f t="shared" si="39"/>
        <v>0</v>
      </c>
      <c r="AE53" s="269">
        <f t="shared" si="40"/>
        <v>0</v>
      </c>
      <c r="AF53" s="265">
        <f t="shared" si="41"/>
        <v>0</v>
      </c>
      <c r="AI53" s="26"/>
      <c r="AJ53" s="27"/>
      <c r="AK53" s="57" t="s">
        <v>173</v>
      </c>
      <c r="AL53" s="289">
        <v>0</v>
      </c>
      <c r="AM53" s="291">
        <v>0</v>
      </c>
    </row>
    <row r="54" spans="2:39" x14ac:dyDescent="0.25">
      <c r="H54" s="126" t="str">
        <f>IF(D32-H30-H50=0,"",D32-H30-H50)</f>
        <v/>
      </c>
      <c r="I54" s="126" t="str">
        <f t="shared" ref="I54" si="42">IF(E32-I30-I50=0,"",E32-I30-I50)</f>
        <v/>
      </c>
      <c r="J54" s="126" t="str">
        <f>IF(F32-J30-J50=0,"",F32-J30-J50)</f>
        <v/>
      </c>
      <c r="K54" s="79"/>
      <c r="L54" s="38">
        <v>5510</v>
      </c>
      <c r="M54" s="36" t="s">
        <v>76</v>
      </c>
      <c r="N54" s="21"/>
      <c r="O54" s="320">
        <f>SUM(O55:O60)</f>
        <v>0</v>
      </c>
      <c r="P54" s="236">
        <f>SUM(P55:P60)</f>
        <v>0</v>
      </c>
      <c r="Q54" s="236">
        <f>SUM(Q55:Q60)</f>
        <v>0</v>
      </c>
      <c r="AA54" s="38">
        <v>3220</v>
      </c>
      <c r="AB54" s="39" t="s">
        <v>136</v>
      </c>
      <c r="AC54" s="269">
        <f t="shared" si="38"/>
        <v>0</v>
      </c>
      <c r="AD54" s="265">
        <f t="shared" si="39"/>
        <v>0</v>
      </c>
      <c r="AE54" s="269">
        <f t="shared" si="40"/>
        <v>0</v>
      </c>
      <c r="AF54" s="265">
        <f t="shared" si="41"/>
        <v>0</v>
      </c>
      <c r="AI54" s="26"/>
      <c r="AJ54" s="27"/>
      <c r="AK54" s="57" t="s">
        <v>174</v>
      </c>
      <c r="AL54" s="289">
        <v>0</v>
      </c>
      <c r="AM54" s="291">
        <v>0</v>
      </c>
    </row>
    <row r="55" spans="2:39" x14ac:dyDescent="0.25">
      <c r="L55" s="38">
        <v>5520</v>
      </c>
      <c r="M55" s="49"/>
      <c r="N55" s="50" t="s">
        <v>77</v>
      </c>
      <c r="O55" s="322">
        <f>+'31200'!E52</f>
        <v>0</v>
      </c>
      <c r="P55" s="281">
        <f>+'31200'!F52</f>
        <v>0</v>
      </c>
      <c r="Q55" s="238">
        <f>+'31200'!G52</f>
        <v>0</v>
      </c>
      <c r="AA55" s="38">
        <v>3230</v>
      </c>
      <c r="AB55" s="39" t="s">
        <v>137</v>
      </c>
      <c r="AC55" s="269">
        <f t="shared" si="38"/>
        <v>0</v>
      </c>
      <c r="AD55" s="265">
        <f t="shared" si="39"/>
        <v>0</v>
      </c>
      <c r="AE55" s="269">
        <f t="shared" si="40"/>
        <v>0</v>
      </c>
      <c r="AF55" s="265">
        <f t="shared" si="41"/>
        <v>0</v>
      </c>
      <c r="AI55" s="26"/>
      <c r="AJ55" s="27"/>
      <c r="AK55" s="57" t="s">
        <v>175</v>
      </c>
      <c r="AL55" s="289">
        <f>SUM(AC9:AC14)+SUM(AC17:AC18)+SUM(AC22:AC25)+SUM(AC29:AC36)+SUM(AC39:AC44)+SUM(AC49:AC50)+SUM(AC53:AC57)+SUM(AC60:AC61)-O61-O54-O66</f>
        <v>0</v>
      </c>
      <c r="AM55" s="291">
        <f>SUM(AE9:AE14)+SUM(AE17:AE18)+SUM(AE22:AE25)+SUM(AE29:AE36)+SUM(AE39:AE44)+SUM(AE49:AE50)+SUM(AE53:AE57)+SUM(AE60:AE61)-P61-P54-P66</f>
        <v>0</v>
      </c>
    </row>
    <row r="56" spans="2:39" x14ac:dyDescent="0.25">
      <c r="C56" s="335" t="s">
        <v>169</v>
      </c>
      <c r="D56" s="335"/>
      <c r="E56" s="335"/>
      <c r="F56" s="335"/>
      <c r="G56" s="335"/>
      <c r="H56" s="335"/>
      <c r="I56" s="335"/>
      <c r="L56" s="38">
        <v>5530</v>
      </c>
      <c r="M56" s="49"/>
      <c r="N56" s="50" t="s">
        <v>78</v>
      </c>
      <c r="O56" s="322">
        <f>+'31200'!E53</f>
        <v>0</v>
      </c>
      <c r="P56" s="281">
        <f>+'31200'!F53</f>
        <v>0</v>
      </c>
      <c r="Q56" s="238">
        <f>+'31200'!G53</f>
        <v>0</v>
      </c>
      <c r="AA56" s="38">
        <v>3240</v>
      </c>
      <c r="AB56" s="39" t="s">
        <v>138</v>
      </c>
      <c r="AC56" s="269">
        <f t="shared" si="38"/>
        <v>0</v>
      </c>
      <c r="AD56" s="265">
        <f t="shared" si="39"/>
        <v>0</v>
      </c>
      <c r="AE56" s="269">
        <f t="shared" si="40"/>
        <v>0</v>
      </c>
      <c r="AF56" s="265">
        <f t="shared" si="41"/>
        <v>0</v>
      </c>
      <c r="AI56" s="26"/>
      <c r="AJ56" s="42" t="s">
        <v>161</v>
      </c>
      <c r="AK56" s="42"/>
      <c r="AL56" s="288">
        <f>+AL57+AL60</f>
        <v>0</v>
      </c>
      <c r="AM56" s="290">
        <f>+AM57+AM60</f>
        <v>0</v>
      </c>
    </row>
    <row r="57" spans="2:39" x14ac:dyDescent="0.25">
      <c r="C57" s="47"/>
      <c r="D57" s="47"/>
      <c r="E57" s="47"/>
      <c r="F57" s="47"/>
      <c r="G57" s="47"/>
      <c r="H57" s="47"/>
      <c r="I57" s="47"/>
      <c r="L57" s="38">
        <v>5540</v>
      </c>
      <c r="M57" s="49"/>
      <c r="N57" s="50" t="s">
        <v>79</v>
      </c>
      <c r="O57" s="322">
        <f>+'31200'!E54</f>
        <v>0</v>
      </c>
      <c r="P57" s="281">
        <f>+'31200'!F54</f>
        <v>0</v>
      </c>
      <c r="Q57" s="238">
        <f>+'31200'!G54</f>
        <v>0</v>
      </c>
      <c r="AA57" s="38">
        <v>3250</v>
      </c>
      <c r="AB57" s="39" t="s">
        <v>139</v>
      </c>
      <c r="AC57" s="269">
        <f t="shared" si="38"/>
        <v>0</v>
      </c>
      <c r="AD57" s="265">
        <f t="shared" si="39"/>
        <v>0</v>
      </c>
      <c r="AE57" s="269">
        <f t="shared" si="40"/>
        <v>0</v>
      </c>
      <c r="AF57" s="265">
        <f t="shared" si="41"/>
        <v>0</v>
      </c>
      <c r="AI57" s="26"/>
      <c r="AJ57" s="27"/>
      <c r="AK57" s="57" t="s">
        <v>176</v>
      </c>
      <c r="AL57" s="289">
        <f>SUM(AL58:AL59)</f>
        <v>0</v>
      </c>
      <c r="AM57" s="291">
        <f>SUM(AM58:AM59)</f>
        <v>0</v>
      </c>
    </row>
    <row r="58" spans="2:39" x14ac:dyDescent="0.25">
      <c r="L58" s="38">
        <v>5550</v>
      </c>
      <c r="M58" s="49"/>
      <c r="N58" s="50" t="s">
        <v>80</v>
      </c>
      <c r="O58" s="322">
        <f>+'31200'!E55</f>
        <v>0</v>
      </c>
      <c r="P58" s="281">
        <f>+'31200'!F55</f>
        <v>0</v>
      </c>
      <c r="Q58" s="238">
        <f>+'31200'!G55</f>
        <v>0</v>
      </c>
      <c r="AA58" s="38"/>
      <c r="AB58" s="39"/>
      <c r="AC58" s="269"/>
      <c r="AD58" s="265"/>
      <c r="AE58" s="269"/>
      <c r="AF58" s="265"/>
      <c r="AI58" s="26"/>
      <c r="AJ58" s="27"/>
      <c r="AK58" s="57" t="s">
        <v>173</v>
      </c>
      <c r="AL58" s="289">
        <v>0</v>
      </c>
      <c r="AM58" s="291">
        <v>0</v>
      </c>
    </row>
    <row r="59" spans="2:39" x14ac:dyDescent="0.25">
      <c r="L59" s="38">
        <v>5590</v>
      </c>
      <c r="M59" s="49"/>
      <c r="N59" s="50" t="s">
        <v>81</v>
      </c>
      <c r="O59" s="322">
        <f>+'31200'!E56</f>
        <v>0</v>
      </c>
      <c r="P59" s="281">
        <f>+'31200'!F56</f>
        <v>0</v>
      </c>
      <c r="Q59" s="238">
        <f>+'31200'!G56</f>
        <v>0</v>
      </c>
      <c r="AA59" s="6">
        <v>3300</v>
      </c>
      <c r="AB59" s="40" t="s">
        <v>177</v>
      </c>
      <c r="AC59" s="296">
        <f>IF(H46&gt;I46,H46-I46,0)</f>
        <v>0</v>
      </c>
      <c r="AD59" s="297">
        <f>IF(I46&gt;H46,I46-H46,0)</f>
        <v>0</v>
      </c>
      <c r="AE59" s="296">
        <f>IF(I46&gt;J46,I46-J46,0)</f>
        <v>0</v>
      </c>
      <c r="AF59" s="297">
        <f>IF(J46&gt;I46,J46-I46,0)</f>
        <v>0</v>
      </c>
      <c r="AI59" s="26"/>
      <c r="AJ59" s="27"/>
      <c r="AK59" s="57" t="s">
        <v>174</v>
      </c>
      <c r="AL59" s="289">
        <v>0</v>
      </c>
      <c r="AM59" s="291">
        <v>0</v>
      </c>
    </row>
    <row r="60" spans="2:39" x14ac:dyDescent="0.25">
      <c r="L60" s="6">
        <v>5600</v>
      </c>
      <c r="M60" s="49"/>
      <c r="N60" s="50" t="s">
        <v>82</v>
      </c>
      <c r="O60" s="322">
        <f>+'31200'!E57</f>
        <v>0</v>
      </c>
      <c r="P60" s="281">
        <f>+'31200'!F57</f>
        <v>0</v>
      </c>
      <c r="Q60" s="238">
        <f>+'31200'!G57</f>
        <v>0</v>
      </c>
      <c r="AA60" s="38">
        <v>3310</v>
      </c>
      <c r="AB60" s="39" t="s">
        <v>141</v>
      </c>
      <c r="AC60" s="269">
        <f>IF(H47&gt;I47,H47-I47,0)</f>
        <v>0</v>
      </c>
      <c r="AD60" s="265">
        <f>IF(I47&gt;H47,I47-H47,0)</f>
        <v>0</v>
      </c>
      <c r="AE60" s="269">
        <f>IF(I47&gt;J47,I47-J47,0)</f>
        <v>0</v>
      </c>
      <c r="AF60" s="265">
        <f>IF(J47&gt;I47,J47-I47,0)</f>
        <v>0</v>
      </c>
      <c r="AI60" s="26"/>
      <c r="AJ60" s="27"/>
      <c r="AK60" s="57" t="s">
        <v>175</v>
      </c>
      <c r="AL60" s="289">
        <f>SUM(AD9:AD14)+SUM(AD17:AD18)+SUM(AD22:AD25)+SUM(AD29:AD36)+SUM(AD39:AD44)+SUM(AD49:AD50)+SUM(AD53:AD57)+SUM(AD60:AD61)</f>
        <v>0</v>
      </c>
      <c r="AM60" s="291">
        <f>SUM(AF9:AF14)+SUM(AF17:AF18)+SUM(AF22:AF25)+SUM(AF29:AF36)+SUM(AF39:AF44)+SUM(AF49:AF50)+SUM(AF53:AF57)+SUM(AF60:AF61)</f>
        <v>0</v>
      </c>
    </row>
    <row r="61" spans="2:39" x14ac:dyDescent="0.25">
      <c r="L61" s="38">
        <v>5610</v>
      </c>
      <c r="M61" s="36" t="s">
        <v>83</v>
      </c>
      <c r="N61" s="21"/>
      <c r="O61" s="320">
        <f>SUM(O62)</f>
        <v>0</v>
      </c>
      <c r="P61" s="236">
        <f>SUM(P62)</f>
        <v>0</v>
      </c>
      <c r="Q61" s="236">
        <f>SUM(Q62)</f>
        <v>0</v>
      </c>
      <c r="AA61" s="38">
        <v>3320</v>
      </c>
      <c r="AB61" s="82" t="s">
        <v>142</v>
      </c>
      <c r="AC61" s="298">
        <f>IF(H48&gt;I48,H48-I48,0)</f>
        <v>0</v>
      </c>
      <c r="AD61" s="260">
        <f>IF(I48&gt;H48,I48-H48,0)</f>
        <v>0</v>
      </c>
      <c r="AE61" s="298">
        <f>IF(I48&gt;J48,I48-J48,0)</f>
        <v>0</v>
      </c>
      <c r="AF61" s="260">
        <f>IF(J48&gt;I48,J48-I48,0)</f>
        <v>0</v>
      </c>
      <c r="AI61" s="40" t="s">
        <v>178</v>
      </c>
      <c r="AJ61" s="27"/>
      <c r="AK61" s="68"/>
      <c r="AL61" s="302">
        <f>+AL51-AL56</f>
        <v>0</v>
      </c>
      <c r="AM61" s="303">
        <f>+AM51-AM56</f>
        <v>0</v>
      </c>
    </row>
    <row r="62" spans="2:39" x14ac:dyDescent="0.25">
      <c r="L62" s="38"/>
      <c r="M62" s="49"/>
      <c r="N62" s="50" t="s">
        <v>84</v>
      </c>
      <c r="O62" s="321">
        <f>+'31200'!E60</f>
        <v>0</v>
      </c>
      <c r="P62" s="238">
        <f>+'31200'!F60</f>
        <v>0</v>
      </c>
      <c r="Q62" s="238">
        <f>+'31200'!G60</f>
        <v>0</v>
      </c>
      <c r="AC62" s="83">
        <f>+AC6+AC27+AC46-AD6-AD27-AD46</f>
        <v>0</v>
      </c>
      <c r="AD62" s="83">
        <f>+AC7+AC16+AC28+AC38+AC47+AC52+AC59-AD7-AD16-AD28-AD38-AD47-AD52-AD59</f>
        <v>0</v>
      </c>
      <c r="AE62" s="83">
        <f>+AE6+AE27+AE46-AF6-AF27-AF46</f>
        <v>0</v>
      </c>
      <c r="AF62" s="83">
        <f>+AE7+AE16+AE28+AE38+AE47+AE52+AE59-AF7-AF16-AF28-AF38-AF47-AF52-AF59</f>
        <v>0</v>
      </c>
      <c r="AI62" s="25"/>
      <c r="AJ62" s="27"/>
      <c r="AK62" s="68"/>
      <c r="AL62" s="302"/>
      <c r="AM62" s="303"/>
    </row>
    <row r="63" spans="2:39" x14ac:dyDescent="0.25">
      <c r="L63" s="38"/>
      <c r="M63" s="80"/>
      <c r="N63" s="81"/>
      <c r="O63" s="324"/>
      <c r="P63" s="242"/>
      <c r="Q63" s="242"/>
      <c r="AB63" s="336" t="s">
        <v>169</v>
      </c>
      <c r="AC63" s="336"/>
      <c r="AD63" s="336"/>
      <c r="AE63" s="47"/>
      <c r="AF63" s="47"/>
      <c r="AI63" s="40" t="s">
        <v>179</v>
      </c>
      <c r="AJ63" s="27"/>
      <c r="AK63" s="68"/>
      <c r="AL63" s="299">
        <f>+AL37+AL48+AL61</f>
        <v>0</v>
      </c>
      <c r="AM63" s="300">
        <f>+AM37+AM48+AM61</f>
        <v>0</v>
      </c>
    </row>
    <row r="64" spans="2:39" ht="14.45" customHeight="1" x14ac:dyDescent="0.25">
      <c r="L64" s="38"/>
      <c r="M64" s="58" t="s">
        <v>85</v>
      </c>
      <c r="N64" s="59"/>
      <c r="O64" s="323">
        <f>+O30+O34+O44+O48+O54+O61</f>
        <v>0</v>
      </c>
      <c r="P64" s="240">
        <f>+P30+P34+P44+P48+P54+P61</f>
        <v>0</v>
      </c>
      <c r="Q64" s="240">
        <f>+Q30+Q34+Q44+Q48+Q54+Q61</f>
        <v>0</v>
      </c>
      <c r="AB64" s="47"/>
      <c r="AC64" s="47"/>
      <c r="AD64" s="47"/>
      <c r="AE64" s="47"/>
      <c r="AF64" s="47"/>
      <c r="AG64" s="47"/>
      <c r="AI64" s="25"/>
      <c r="AJ64" s="27"/>
      <c r="AK64" s="68"/>
      <c r="AL64" s="288"/>
      <c r="AM64" s="290"/>
    </row>
    <row r="65" spans="12:39" x14ac:dyDescent="0.25">
      <c r="L65" s="6">
        <v>3210</v>
      </c>
      <c r="M65" s="80"/>
      <c r="N65" s="59"/>
      <c r="O65" s="324"/>
      <c r="P65" s="242"/>
      <c r="Q65" s="242"/>
      <c r="AG65" s="47"/>
      <c r="AI65" s="40" t="s">
        <v>180</v>
      </c>
      <c r="AJ65" s="27"/>
      <c r="AK65" s="68"/>
      <c r="AL65" s="304">
        <f>+E9</f>
        <v>0</v>
      </c>
      <c r="AM65" s="305">
        <f>+F9</f>
        <v>0</v>
      </c>
    </row>
    <row r="66" spans="12:39" x14ac:dyDescent="0.25">
      <c r="M66" s="20" t="s">
        <v>86</v>
      </c>
      <c r="N66" s="21"/>
      <c r="O66" s="320">
        <f>+O27-O64</f>
        <v>0</v>
      </c>
      <c r="P66" s="236">
        <f>+P27-P64</f>
        <v>0</v>
      </c>
      <c r="Q66" s="236">
        <f>+Q27-Q64</f>
        <v>0</v>
      </c>
      <c r="AI66" s="40" t="s">
        <v>181</v>
      </c>
      <c r="AJ66" s="27"/>
      <c r="AK66" s="68"/>
      <c r="AL66" s="304">
        <f>+D9</f>
        <v>0</v>
      </c>
      <c r="AM66" s="305">
        <f>+E9</f>
        <v>0</v>
      </c>
    </row>
    <row r="67" spans="12:39" x14ac:dyDescent="0.25">
      <c r="M67" s="20"/>
      <c r="N67" s="21"/>
      <c r="O67" s="321"/>
      <c r="P67" s="238"/>
      <c r="Q67" s="238"/>
      <c r="AI67" s="87"/>
      <c r="AJ67" s="88"/>
      <c r="AK67" s="89"/>
      <c r="AL67" s="309"/>
      <c r="AM67" s="310"/>
    </row>
    <row r="68" spans="12:39" x14ac:dyDescent="0.25">
      <c r="M68" s="74"/>
      <c r="N68" s="84"/>
      <c r="O68" s="308"/>
      <c r="P68" s="243"/>
      <c r="Q68" s="243"/>
      <c r="AL68" s="307">
        <f>+AL66-AL65-AL63</f>
        <v>0</v>
      </c>
      <c r="AM68" s="307">
        <f>+AM66-AM65-AM63</f>
        <v>0</v>
      </c>
    </row>
    <row r="69" spans="12:39" x14ac:dyDescent="0.25">
      <c r="O69" s="127">
        <f>+H40-O66</f>
        <v>0</v>
      </c>
      <c r="P69" s="127">
        <f t="shared" ref="P69:Q69" si="43">+I40-P66</f>
        <v>0</v>
      </c>
      <c r="Q69" s="127">
        <f t="shared" si="43"/>
        <v>0</v>
      </c>
    </row>
    <row r="70" spans="12:39" x14ac:dyDescent="0.25">
      <c r="AI70" s="336" t="s">
        <v>169</v>
      </c>
      <c r="AJ70" s="336"/>
      <c r="AK70" s="336"/>
      <c r="AL70" s="336"/>
      <c r="AM70" s="336"/>
    </row>
    <row r="71" spans="12:39" x14ac:dyDescent="0.25">
      <c r="M71" s="336" t="s">
        <v>169</v>
      </c>
      <c r="N71" s="336"/>
      <c r="O71" s="336"/>
      <c r="P71" s="336"/>
      <c r="Q71" s="47"/>
      <c r="R71" s="47"/>
      <c r="AI71" s="336"/>
      <c r="AJ71" s="336"/>
      <c r="AK71" s="336"/>
      <c r="AL71" s="336"/>
      <c r="AM71" s="336"/>
    </row>
    <row r="72" spans="12:39" x14ac:dyDescent="0.25">
      <c r="M72" s="336"/>
      <c r="N72" s="336"/>
      <c r="O72" s="336"/>
      <c r="P72" s="336"/>
      <c r="Q72" s="47"/>
      <c r="R72" s="47"/>
    </row>
  </sheetData>
  <mergeCells count="25">
    <mergeCell ref="C3:I3"/>
    <mergeCell ref="M3:P3"/>
    <mergeCell ref="T3:Y3"/>
    <mergeCell ref="AB3:AD3"/>
    <mergeCell ref="AI3:AM3"/>
    <mergeCell ref="C2:I2"/>
    <mergeCell ref="M2:P2"/>
    <mergeCell ref="T2:Y2"/>
    <mergeCell ref="AB2:AD2"/>
    <mergeCell ref="AI2:AM2"/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</mergeCells>
  <pageMargins left="0.7" right="0.7" top="0.75" bottom="0.75" header="0.3" footer="0.3"/>
  <pageSetup paperSize="9" orientation="portrait" r:id="rId1"/>
  <ignoredErrors>
    <ignoredError sqref="D9:F49 H8:J52 O8:Q69 T2:Y4 M2:P4 C2:I4 U7:Y43 AB2:AD4 AB6:AF61 AB63:AF63 AB62:AC62 AE62:AF62 AI2:AM5 H54:J54 AI7:AM68 AI6:AK6" unlockedFormula="1"/>
    <ignoredError sqref="AD6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939D20C3-8D6B-4B11-AAD0-788D28147F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28F45-DF3F-4965-BCAC-334EA1EFC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4635B6-7FCD-4113-8F8C-B30EEEBD8CD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9c0678de-02ee-46c3-87b5-a1ae74486c45"/>
    <ds:schemaRef ds:uri="http://schemas.microsoft.com/office/infopath/2007/PartnerControls"/>
    <ds:schemaRef ds:uri="http://schemas.microsoft.com/office/2006/documentManagement/types"/>
    <ds:schemaRef ds:uri="6ccafd61-9ec1-42c1-a4dd-349ca83b5c7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</vt:lpstr>
      <vt:lpstr>Paramunicipal</vt:lpstr>
      <vt:lpstr>Int. Paramunicipal</vt:lpstr>
      <vt:lpstr>31120</vt:lpstr>
      <vt:lpstr>Int. 31120</vt:lpstr>
      <vt:lpstr>31130</vt:lpstr>
      <vt:lpstr>Int. 31130</vt:lpstr>
      <vt:lpstr>31200</vt:lpstr>
      <vt:lpstr>Int. 31200</vt:lpstr>
      <vt:lpstr>32200</vt:lpstr>
      <vt:lpstr>Int. 32200</vt:lpstr>
      <vt:lpstr>32300</vt:lpstr>
      <vt:lpstr>Int. 32300</vt:lpstr>
      <vt:lpstr>32400</vt:lpstr>
      <vt:lpstr>Int. 32400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Cornelio Rico</dc:creator>
  <cp:keywords/>
  <dc:description/>
  <cp:lastModifiedBy>Claudia Elizabeth Casillas Villegas</cp:lastModifiedBy>
  <cp:revision/>
  <dcterms:created xsi:type="dcterms:W3CDTF">2020-02-03T17:15:15Z</dcterms:created>
  <dcterms:modified xsi:type="dcterms:W3CDTF">2025-03-04T15:41:45Z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